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/>
  <mc:AlternateContent xmlns:mc="http://schemas.openxmlformats.org/markup-compatibility/2006">
    <mc:Choice Requires="x15">
      <x15ac:absPath xmlns:x15ac="http://schemas.microsoft.com/office/spreadsheetml/2010/11/ac" url="V:\Work_CZ\2018_046_CZ_NEM_MORAV_TREBOVA_ZZS_PAK\12_VŘ\2018_046_CZ_PROJEKT IT\REVIZE\NNP PROJEKT IT\"/>
    </mc:Choice>
  </mc:AlternateContent>
  <xr:revisionPtr revIDLastSave="0" documentId="13_ncr:1_{D7416035-A29F-4C77-AC9E-9CB9F371A474}" xr6:coauthVersionLast="47" xr6:coauthVersionMax="47" xr10:uidLastSave="{00000000-0000-0000-0000-000000000000}"/>
  <bookViews>
    <workbookView xWindow="-120" yWindow="-120" windowWidth="29040" windowHeight="15840" firstSheet="1" activeTab="1" xr2:uid="{00000000-000D-0000-FFFF-FFFF00000000}"/>
  </bookViews>
  <sheets>
    <sheet name="Rekapitulace stavby" sheetId="1" state="veryHidden" r:id="rId1"/>
    <sheet name="IT - Projekt IT NNP" sheetId="2" r:id="rId2"/>
  </sheets>
  <definedNames>
    <definedName name="_xlnm._FilterDatabase" localSheetId="1" hidden="1">'IT - Projekt IT NNP'!$C$116:$K$121</definedName>
    <definedName name="_xlnm.Print_Titles" localSheetId="1">'IT - Projekt IT NNP'!$116:$116</definedName>
    <definedName name="_xlnm.Print_Titles" localSheetId="0">'Rekapitulace stavby'!$92:$92</definedName>
    <definedName name="_xlnm.Print_Area" localSheetId="1">'IT - Projekt IT NNP'!$C$104:$J$121</definedName>
    <definedName name="_xlnm.Print_Area" localSheetId="0">'Rekapitulace stavby'!$D$4:$AO$76,'Rekapitulace stavby'!$C$82:$AQ$96</definedName>
  </definedNames>
  <calcPr calcId="181029"/>
</workbook>
</file>

<file path=xl/calcChain.xml><?xml version="1.0" encoding="utf-8"?>
<calcChain xmlns="http://schemas.openxmlformats.org/spreadsheetml/2006/main">
  <c r="J37" i="2" l="1"/>
  <c r="J36" i="2"/>
  <c r="AY95" i="1" s="1"/>
  <c r="J35" i="2"/>
  <c r="AX95" i="1" s="1"/>
  <c r="BI121" i="2"/>
  <c r="BH121" i="2"/>
  <c r="BG121" i="2"/>
  <c r="BF121" i="2"/>
  <c r="T121" i="2"/>
  <c r="R121" i="2"/>
  <c r="P121" i="2"/>
  <c r="BI119" i="2"/>
  <c r="BH119" i="2"/>
  <c r="BG119" i="2"/>
  <c r="BF119" i="2"/>
  <c r="T119" i="2"/>
  <c r="R119" i="2"/>
  <c r="P119" i="2"/>
  <c r="J114" i="2"/>
  <c r="J113" i="2"/>
  <c r="F113" i="2"/>
  <c r="F111" i="2"/>
  <c r="J92" i="2"/>
  <c r="J91" i="2"/>
  <c r="F91" i="2"/>
  <c r="F89" i="2"/>
  <c r="E87" i="2"/>
  <c r="J18" i="2"/>
  <c r="E18" i="2"/>
  <c r="F114" i="2" s="1"/>
  <c r="J17" i="2"/>
  <c r="J12" i="2"/>
  <c r="J111" i="2" s="1"/>
  <c r="E7" i="2"/>
  <c r="E85" i="2" s="1"/>
  <c r="L90" i="1"/>
  <c r="AM90" i="1"/>
  <c r="AM89" i="1"/>
  <c r="L89" i="1"/>
  <c r="AM87" i="1"/>
  <c r="L87" i="1"/>
  <c r="L85" i="1"/>
  <c r="L84" i="1"/>
  <c r="BK121" i="2"/>
  <c r="J121" i="2"/>
  <c r="BK119" i="2"/>
  <c r="J119" i="2"/>
  <c r="AS94" i="1"/>
  <c r="BK118" i="2" l="1"/>
  <c r="J118" i="2" s="1"/>
  <c r="J97" i="2" s="1"/>
  <c r="P118" i="2"/>
  <c r="P117" i="2" s="1"/>
  <c r="AU95" i="1" s="1"/>
  <c r="AU94" i="1" s="1"/>
  <c r="R118" i="2"/>
  <c r="R117" i="2" s="1"/>
  <c r="T118" i="2"/>
  <c r="T117" i="2" s="1"/>
  <c r="J89" i="2"/>
  <c r="F92" i="2"/>
  <c r="E107" i="2"/>
  <c r="BE119" i="2"/>
  <c r="BE121" i="2"/>
  <c r="J34" i="2"/>
  <c r="AW95" i="1" s="1"/>
  <c r="F34" i="2"/>
  <c r="BA95" i="1" s="1"/>
  <c r="BA94" i="1" s="1"/>
  <c r="W30" i="1" s="1"/>
  <c r="F37" i="2"/>
  <c r="BD95" i="1" s="1"/>
  <c r="BD94" i="1" s="1"/>
  <c r="W33" i="1" s="1"/>
  <c r="F35" i="2"/>
  <c r="BB95" i="1" s="1"/>
  <c r="BB94" i="1" s="1"/>
  <c r="W31" i="1" s="1"/>
  <c r="F36" i="2"/>
  <c r="BC95" i="1" s="1"/>
  <c r="BC94" i="1" s="1"/>
  <c r="W32" i="1" s="1"/>
  <c r="BK117" i="2" l="1"/>
  <c r="J117" i="2" s="1"/>
  <c r="J96" i="2" s="1"/>
  <c r="AX94" i="1"/>
  <c r="J33" i="2"/>
  <c r="AV95" i="1" s="1"/>
  <c r="AT95" i="1" s="1"/>
  <c r="AW94" i="1"/>
  <c r="AK30" i="1" s="1"/>
  <c r="AY94" i="1"/>
  <c r="F33" i="2"/>
  <c r="AZ95" i="1" s="1"/>
  <c r="AZ94" i="1" s="1"/>
  <c r="W29" i="1" s="1"/>
  <c r="AV94" i="1" l="1"/>
  <c r="AK29" i="1" s="1"/>
  <c r="J30" i="2"/>
  <c r="AG95" i="1" s="1"/>
  <c r="AG94" i="1" s="1"/>
  <c r="AN95" i="1" l="1"/>
  <c r="J39" i="2"/>
  <c r="AT94" i="1"/>
  <c r="AK26" i="1"/>
  <c r="AK35" i="1" s="1"/>
  <c r="AN94" i="1" l="1"/>
</calcChain>
</file>

<file path=xl/sharedStrings.xml><?xml version="1.0" encoding="utf-8"?>
<sst xmlns="http://schemas.openxmlformats.org/spreadsheetml/2006/main" count="289" uniqueCount="132">
  <si>
    <t>Export Komplet</t>
  </si>
  <si>
    <t/>
  </si>
  <si>
    <t>2.0</t>
  </si>
  <si>
    <t>ZAMOK</t>
  </si>
  <si>
    <t>False</t>
  </si>
  <si>
    <t>{7d5bf5da-f189-4682-89b5-744e11050ec5}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</si>
  <si>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</si>
  <si>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</si>
  <si>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</si>
  <si>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</si>
  <si>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</si>
  <si>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</si>
  <si>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</si>
  <si>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</si>
  <si>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Vybaveni_REACT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</si>
  <si>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</si>
  <si>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</si>
  <si>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NNP Moravská Třebová - VYBAVENÍ</t>
  </si>
  <si>
    <t>KSO:</t>
  </si>
  <si>
    <t>801 11</t>
  </si>
  <si>
    <t>CC-CZ:</t>
  </si>
  <si>
    <t>1264</t>
  </si>
  <si>
    <t>Místo:</t>
  </si>
  <si>
    <t>Moravská Třebová</t>
  </si>
  <si>
    <t>Datum:</t>
  </si>
  <si>
    <t>20. 4. 2021</t>
  </si>
  <si>
    <t>CZ-CPV:</t>
  </si>
  <si>
    <t>45000000-7</t>
  </si>
  <si>
    <t>CZ-CPA:</t>
  </si>
  <si>
    <t>41.00.28</t>
  </si>
  <si>
    <t>Zadavatel:</t>
  </si>
  <si>
    <t>IČ:</t>
  </si>
  <si>
    <t>00193895</t>
  </si>
  <si>
    <t>Nemocnice následné péče Moravská Třebová</t>
  </si>
  <si>
    <t>DIČ:</t>
  </si>
  <si>
    <t>CZ00193895</t>
  </si>
  <si>
    <t>Uchazeč:</t>
  </si>
  <si>
    <t>Vyplň údaj</t>
  </si>
  <si>
    <t>Projektant:</t>
  </si>
  <si>
    <t>06943187</t>
  </si>
  <si>
    <t>SIEBERT + TALAŠ, spol. s r.o.</t>
  </si>
  <si>
    <t>CZ06943187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</si>
  <si>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</si>
  <si>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</si>
  <si>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</si>
  <si>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</si>
  <si>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</si>
  <si>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</si>
  <si>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</si>
  <si>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</si>
  <si>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</si>
  <si>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</si>
  <si>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</si>
  <si>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</si>
  <si>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</si>
  <si>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</si>
  <si>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</si>
  <si>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</si>
  <si>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</si>
  <si>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</si>
  <si>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</si>
  <si>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</si>
  <si>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</si>
  <si>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</si>
  <si>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</si>
  <si>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</si>
  <si>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</si>
  <si>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</si>
  <si>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</si>
  <si>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</si>
  <si>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</si>
  <si>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</si>
  <si>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</si>
  <si>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</si>
  <si>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</si>
  <si>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</si>
  <si>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</si>
  <si>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</si>
  <si>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</si>
  <si>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</si>
  <si>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</si>
  <si>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</si>
  <si>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</si>
  <si>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</si>
  <si>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</si>
  <si>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</si>
  <si>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</si>
  <si>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</si>
  <si>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</si>
  <si>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</si>
  <si>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IT</t>
  </si>
  <si>
    <t>Projekt IT NNP</t>
  </si>
  <si>
    <t>STA</t>
  </si>
  <si>
    <t>1</t>
  </si>
  <si>
    <t>{f029d703-f66c-4110-84ba-c95b56ed14c9}</t>
  </si>
  <si>
    <t>2</t>
  </si>
  <si>
    <t>KRYCÍ LIST SOUPISU PRACÍ</t>
  </si>
  <si>
    <t>Objekt:</t>
  </si>
  <si>
    <t>IT - Projekt IT NNP</t>
  </si>
  <si>
    <t>REKAPITULACE ČLENĚNÍ SOUPISU PRACÍ</t>
  </si>
  <si>
    <t>Kód dílu - Popis</t>
  </si>
  <si>
    <t>Cena celkem [CZK]</t>
  </si>
  <si>
    <t>Náklady ze soupisu prací</t>
  </si>
  <si>
    <t>-1</t>
  </si>
  <si>
    <t>IT - IT vybavení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</si>
  <si>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</si>
  <si>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</si>
  <si>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</si>
  <si>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</si>
  <si>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</si>
  <si>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</si>
  <si>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</si>
  <si>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</si>
  <si>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</si>
  <si>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</si>
  <si>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</si>
  <si>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</si>
  <si>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</si>
  <si>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ROZPOCET</t>
  </si>
  <si>
    <t>K</t>
  </si>
  <si>
    <t>ks</t>
  </si>
  <si>
    <t>4</t>
  </si>
  <si>
    <t>P</t>
  </si>
  <si>
    <t>TV LED televizor, uhlopříčka 43" (108/109 cm), HDR10 popř. HDR10+</t>
  </si>
  <si>
    <t>-1146613166</t>
  </si>
  <si>
    <t>-1647532440</t>
  </si>
  <si>
    <t>Držák na TV nástěnný kloubový, s bočním i svyslým naklápěním vč. instalace. Nutná koordinace s vybranou TV</t>
  </si>
  <si>
    <t>Poznámka k položce:_x000D_
TV LED televizor, uhlopříčka 43" (108/109 cm), HDR10 popř. HDR10+, DVB-T2/S2/C, H.265/HEVC, min. 2× HDMI, min. 2× USB, USB nahrávání, WiFi, Bluetooth, DLNA, VESA 200×200, repro min. 13W, vlastní podstavec, obnovovací frekvence 50 / 60 Hz, barva černá, spotřeba do 95 kWh/1000h. Nutno koordinovat s držákem.Součástí dodávky je instalace a nastavení.</t>
  </si>
  <si>
    <t>TV.001</t>
  </si>
  <si>
    <t>TV.002</t>
  </si>
  <si>
    <t>IT - Projekt TV NNP</t>
  </si>
  <si>
    <t>TV vybavení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</si>
</sst>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2" fillId="0" borderId="0" applyNumberFormat="0" applyFill="0" applyBorder="0" applyAlignment="0" applyProtection="0"/>
  </cellStyleXfs>
  <cellXfs count="24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9" fillId="0" borderId="0" xfId="0" applyFont="1" applyAlignment="1" applyProtection="1">
      <alignment horizontal="left" vertical="center"/>
    </xf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top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3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5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18" fillId="4" borderId="0" xfId="0" applyFont="1" applyFill="1" applyAlignment="1" applyProtection="1">
      <alignment horizontal="center" vertical="center"/>
    </xf>
    <xf numFmtId="0" fontId="19" fillId="0" borderId="16" xfId="0" applyFont="1" applyBorder="1" applyAlignment="1" applyProtection="1">
      <alignment horizontal="center" vertical="center" wrapText="1"/>
    </xf>
    <xf numFmtId="0" fontId="19" fillId="0" borderId="17" xfId="0" applyFont="1" applyBorder="1" applyAlignment="1" applyProtection="1">
      <alignment horizontal="center" vertical="center" wrapText="1"/>
    </xf>
    <xf numFmtId="0" fontId="19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20" fillId="0" borderId="0" xfId="0" applyFont="1" applyAlignment="1" applyProtection="1">
      <alignment vertical="center"/>
    </xf>
    <xf numFmtId="4" fontId="20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6" fillId="0" borderId="14" xfId="0" applyNumberFormat="1" applyFont="1" applyBorder="1" applyAlignment="1" applyProtection="1">
      <alignment vertical="center"/>
    </xf>
    <xf numFmtId="4" fontId="16" fillId="0" borderId="0" xfId="0" applyNumberFormat="1" applyFont="1" applyBorder="1" applyAlignment="1" applyProtection="1">
      <alignment vertical="center"/>
    </xf>
    <xf numFmtId="166" fontId="16" fillId="0" borderId="0" xfId="0" applyNumberFormat="1" applyFont="1" applyBorder="1" applyAlignment="1" applyProtection="1">
      <alignment vertical="center"/>
    </xf>
    <xf numFmtId="4" fontId="16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5" fillId="0" borderId="19" xfId="0" applyNumberFormat="1" applyFont="1" applyBorder="1" applyAlignment="1" applyProtection="1">
      <alignment vertical="center"/>
    </xf>
    <xf numFmtId="4" fontId="25" fillId="0" borderId="20" xfId="0" applyNumberFormat="1" applyFont="1" applyBorder="1" applyAlignment="1" applyProtection="1">
      <alignment vertical="center"/>
    </xf>
    <xf numFmtId="166" fontId="25" fillId="0" borderId="20" xfId="0" applyNumberFormat="1" applyFont="1" applyBorder="1" applyAlignment="1" applyProtection="1">
      <alignment vertical="center"/>
    </xf>
    <xf numFmtId="4" fontId="25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9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3" fillId="0" borderId="0" xfId="0" applyFont="1" applyAlignment="1">
      <alignment horizontal="left" vertical="center"/>
    </xf>
    <xf numFmtId="4" fontId="20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5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8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8" fillId="4" borderId="0" xfId="0" applyFont="1" applyFill="1" applyAlignment="1" applyProtection="1">
      <alignment horizontal="right" vertical="center"/>
    </xf>
    <xf numFmtId="0" fontId="27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8" fillId="4" borderId="16" xfId="0" applyFont="1" applyFill="1" applyBorder="1" applyAlignment="1" applyProtection="1">
      <alignment horizontal="center" vertical="center" wrapText="1"/>
    </xf>
    <xf numFmtId="0" fontId="18" fillId="4" borderId="17" xfId="0" applyFont="1" applyFill="1" applyBorder="1" applyAlignment="1" applyProtection="1">
      <alignment horizontal="center" vertical="center" wrapText="1"/>
    </xf>
    <xf numFmtId="0" fontId="18" fillId="4" borderId="18" xfId="0" applyFont="1" applyFill="1" applyBorder="1" applyAlignment="1" applyProtection="1">
      <alignment horizontal="center" vertical="center" wrapText="1"/>
    </xf>
    <xf numFmtId="0" fontId="18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0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8" fillId="0" borderId="12" xfId="0" applyNumberFormat="1" applyFont="1" applyBorder="1" applyAlignment="1" applyProtection="1"/>
    <xf numFmtId="166" fontId="28" fillId="0" borderId="13" xfId="0" applyNumberFormat="1" applyFont="1" applyBorder="1" applyAlignment="1" applyProtection="1"/>
    <xf numFmtId="4" fontId="29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18" fillId="0" borderId="22" xfId="0" applyFont="1" applyBorder="1" applyAlignment="1" applyProtection="1">
      <alignment horizontal="center" vertical="center"/>
    </xf>
    <xf numFmtId="49" fontId="18" fillId="0" borderId="22" xfId="0" applyNumberFormat="1" applyFont="1" applyBorder="1" applyAlignment="1" applyProtection="1">
      <alignment horizontal="left" vertical="center" wrapText="1"/>
    </xf>
    <xf numFmtId="0" fontId="18" fillId="0" borderId="22" xfId="0" applyFont="1" applyBorder="1" applyAlignment="1" applyProtection="1">
      <alignment horizontal="left" vertical="center" wrapText="1"/>
    </xf>
    <xf numFmtId="0" fontId="18" fillId="0" borderId="22" xfId="0" applyFont="1" applyBorder="1" applyAlignment="1" applyProtection="1">
      <alignment horizontal="center" vertical="center" wrapText="1"/>
    </xf>
    <xf numFmtId="167" fontId="18" fillId="0" borderId="22" xfId="0" applyNumberFormat="1" applyFont="1" applyBorder="1" applyAlignment="1" applyProtection="1">
      <alignment vertical="center"/>
    </xf>
    <xf numFmtId="4" fontId="18" fillId="2" borderId="22" xfId="0" applyNumberFormat="1" applyFont="1" applyFill="1" applyBorder="1" applyAlignment="1" applyProtection="1">
      <alignment vertical="center"/>
      <protection locked="0"/>
    </xf>
    <xf numFmtId="4" fontId="18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19" fillId="2" borderId="14" xfId="0" applyFont="1" applyFill="1" applyBorder="1" applyAlignment="1" applyProtection="1">
      <alignment horizontal="left" vertical="center"/>
      <protection locked="0"/>
    </xf>
    <xf numFmtId="0" fontId="19" fillId="0" borderId="0" xfId="0" applyFont="1" applyBorder="1" applyAlignment="1" applyProtection="1">
      <alignment horizontal="center" vertical="center"/>
    </xf>
    <xf numFmtId="166" fontId="19" fillId="0" borderId="0" xfId="0" applyNumberFormat="1" applyFont="1" applyBorder="1" applyAlignment="1" applyProtection="1">
      <alignment vertical="center"/>
    </xf>
    <xf numFmtId="166" fontId="19" fillId="0" borderId="15" xfId="0" applyNumberFormat="1" applyFont="1" applyBorder="1" applyAlignment="1" applyProtection="1">
      <alignment vertical="center"/>
    </xf>
    <xf numFmtId="0" fontId="18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0" fillId="0" borderId="0" xfId="0" applyFont="1" applyAlignment="1" applyProtection="1">
      <alignment horizontal="left" vertical="center"/>
    </xf>
    <xf numFmtId="0" fontId="31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4" fontId="14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12" fillId="0" borderId="0" xfId="0" applyFont="1" applyAlignment="1">
      <alignment horizontal="left" vertical="top" wrapText="1"/>
    </xf>
    <xf numFmtId="0" fontId="12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3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 wrapText="1"/>
    </xf>
    <xf numFmtId="4" fontId="20" fillId="0" borderId="0" xfId="0" applyNumberFormat="1" applyFont="1" applyAlignment="1" applyProtection="1">
      <alignment horizontal="right" vertical="center"/>
    </xf>
    <xf numFmtId="4" fontId="20" fillId="0" borderId="0" xfId="0" applyNumberFormat="1" applyFont="1" applyAlignment="1" applyProtection="1">
      <alignment vertical="center"/>
    </xf>
    <xf numFmtId="0" fontId="0" fillId="0" borderId="0" xfId="0"/>
    <xf numFmtId="0" fontId="18" fillId="4" borderId="6" xfId="0" applyFont="1" applyFill="1" applyBorder="1" applyAlignment="1" applyProtection="1">
      <alignment horizontal="center" vertical="center"/>
    </xf>
    <xf numFmtId="0" fontId="18" fillId="4" borderId="7" xfId="0" applyFont="1" applyFill="1" applyBorder="1" applyAlignment="1" applyProtection="1">
      <alignment horizontal="left" vertical="center"/>
    </xf>
    <xf numFmtId="0" fontId="18" fillId="4" borderId="7" xfId="0" applyFont="1" applyFill="1" applyBorder="1" applyAlignment="1" applyProtection="1">
      <alignment horizontal="center" vertical="center"/>
    </xf>
    <xf numFmtId="0" fontId="18" fillId="4" borderId="7" xfId="0" applyFont="1" applyFill="1" applyBorder="1" applyAlignment="1" applyProtection="1">
      <alignment horizontal="right" vertical="center"/>
    </xf>
    <xf numFmtId="0" fontId="18" fillId="4" borderId="8" xfId="0" applyFont="1" applyFill="1" applyBorder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6" fillId="0" borderId="11" xfId="0" applyFont="1" applyBorder="1" applyAlignment="1">
      <alignment horizontal="center" vertical="center"/>
    </xf>
    <xf numFmtId="0" fontId="16" fillId="0" borderId="12" xfId="0" applyFont="1" applyBorder="1" applyAlignment="1">
      <alignment horizontal="left" vertical="center"/>
    </xf>
    <xf numFmtId="0" fontId="17" fillId="0" borderId="14" xfId="0" applyFont="1" applyBorder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0" fontId="17" fillId="0" borderId="14" xfId="0" applyFont="1" applyBorder="1" applyAlignment="1" applyProtection="1">
      <alignment horizontal="left" vertical="center"/>
    </xf>
    <xf numFmtId="0" fontId="17" fillId="0" borderId="0" xfId="0" applyFont="1" applyBorder="1" applyAlignment="1" applyProtection="1">
      <alignment horizontal="left"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7"/>
  <sheetViews>
    <sheetView showGridLines="0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2" t="s">
        <v>0</v>
      </c>
      <c r="AZ1" s="12" t="s">
        <v>1</v>
      </c>
      <c r="BA1" s="12" t="s">
        <v>2</v>
      </c>
      <c r="BB1" s="12" t="s">
        <v>3</v>
      </c>
      <c r="BT1" s="12" t="s">
        <v>4</v>
      </c>
      <c r="BU1" s="12" t="s">
        <v>4</v>
      </c>
      <c r="BV1" s="12" t="s">
        <v>5</v>
      </c>
    </row>
    <row r="2" spans="1:74" s="1" customFormat="1" ht="36.950000000000003" customHeight="1">
      <c r="AR2" s="211"/>
      <c r="AS2" s="211"/>
      <c r="AT2" s="211"/>
      <c r="AU2" s="211"/>
      <c r="AV2" s="211"/>
      <c r="AW2" s="211"/>
      <c r="AX2" s="211"/>
      <c r="AY2" s="211"/>
      <c r="AZ2" s="211"/>
      <c r="BA2" s="211"/>
      <c r="BB2" s="211"/>
      <c r="BC2" s="211"/>
      <c r="BD2" s="211"/>
      <c r="BE2" s="211"/>
      <c r="BS2" s="13" t="s">
        <v>6</v>
      </c>
      <c r="BT2" s="13" t="s">
        <v>7</v>
      </c>
    </row>
    <row r="3" spans="1:74" s="1" customFormat="1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6</v>
      </c>
      <c r="BT3" s="13" t="s">
        <v>8</v>
      </c>
    </row>
    <row r="4" spans="1:74" s="1" customFormat="1" ht="24.95" customHeight="1">
      <c r="B4" s="17"/>
      <c r="C4" s="18"/>
      <c r="D4" s="19" t="s">
        <v>9</v>
      </c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  <c r="AA4" s="18"/>
      <c r="AB4" s="18"/>
      <c r="AC4" s="18"/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6"/>
      <c r="AS4" s="20" t="s">
        <v>10</v>
      </c>
      <c r="BE4" s="21" t="s">
        <v>11</v>
      </c>
      <c r="BS4" s="13" t="s">
        <v>12</v>
      </c>
    </row>
    <row r="5" spans="1:74" s="1" customFormat="1" ht="12" customHeight="1">
      <c r="B5" s="17"/>
      <c r="C5" s="18"/>
      <c r="D5" s="22" t="s">
        <v>13</v>
      </c>
      <c r="E5" s="18"/>
      <c r="F5" s="18"/>
      <c r="G5" s="18"/>
      <c r="H5" s="18"/>
      <c r="I5" s="18"/>
      <c r="J5" s="18"/>
      <c r="K5" s="197" t="s">
        <v>14</v>
      </c>
      <c r="L5" s="198"/>
      <c r="M5" s="198"/>
      <c r="N5" s="198"/>
      <c r="O5" s="198"/>
      <c r="P5" s="198"/>
      <c r="Q5" s="198"/>
      <c r="R5" s="198"/>
      <c r="S5" s="198"/>
      <c r="T5" s="198"/>
      <c r="U5" s="198"/>
      <c r="V5" s="198"/>
      <c r="W5" s="198"/>
      <c r="X5" s="198"/>
      <c r="Y5" s="198"/>
      <c r="Z5" s="198"/>
      <c r="AA5" s="198"/>
      <c r="AB5" s="198"/>
      <c r="AC5" s="198"/>
      <c r="AD5" s="198"/>
      <c r="AE5" s="198"/>
      <c r="AF5" s="198"/>
      <c r="AG5" s="198"/>
      <c r="AH5" s="198"/>
      <c r="AI5" s="198"/>
      <c r="AJ5" s="198"/>
      <c r="AK5" s="198"/>
      <c r="AL5" s="198"/>
      <c r="AM5" s="198"/>
      <c r="AN5" s="198"/>
      <c r="AO5" s="198"/>
      <c r="AP5" s="18"/>
      <c r="AQ5" s="18"/>
      <c r="AR5" s="16"/>
      <c r="BE5" s="194" t="s">
        <v>15</v>
      </c>
      <c r="BS5" s="13" t="s">
        <v>6</v>
      </c>
    </row>
    <row r="6" spans="1:74" s="1" customFormat="1" ht="36.950000000000003" customHeight="1">
      <c r="B6" s="17"/>
      <c r="C6" s="18"/>
      <c r="D6" s="24" t="s">
        <v>16</v>
      </c>
      <c r="E6" s="18"/>
      <c r="F6" s="18"/>
      <c r="G6" s="18"/>
      <c r="H6" s="18"/>
      <c r="I6" s="18"/>
      <c r="J6" s="18"/>
      <c r="K6" s="199" t="s">
        <v>17</v>
      </c>
      <c r="L6" s="198"/>
      <c r="M6" s="198"/>
      <c r="N6" s="198"/>
      <c r="O6" s="198"/>
      <c r="P6" s="198"/>
      <c r="Q6" s="198"/>
      <c r="R6" s="198"/>
      <c r="S6" s="198"/>
      <c r="T6" s="198"/>
      <c r="U6" s="198"/>
      <c r="V6" s="198"/>
      <c r="W6" s="198"/>
      <c r="X6" s="198"/>
      <c r="Y6" s="198"/>
      <c r="Z6" s="198"/>
      <c r="AA6" s="198"/>
      <c r="AB6" s="198"/>
      <c r="AC6" s="198"/>
      <c r="AD6" s="198"/>
      <c r="AE6" s="198"/>
      <c r="AF6" s="198"/>
      <c r="AG6" s="198"/>
      <c r="AH6" s="198"/>
      <c r="AI6" s="198"/>
      <c r="AJ6" s="198"/>
      <c r="AK6" s="198"/>
      <c r="AL6" s="198"/>
      <c r="AM6" s="198"/>
      <c r="AN6" s="198"/>
      <c r="AO6" s="198"/>
      <c r="AP6" s="18"/>
      <c r="AQ6" s="18"/>
      <c r="AR6" s="16"/>
      <c r="BE6" s="195"/>
      <c r="BS6" s="13" t="s">
        <v>6</v>
      </c>
    </row>
    <row r="7" spans="1:74" s="1" customFormat="1" ht="12" customHeight="1">
      <c r="B7" s="17"/>
      <c r="C7" s="18"/>
      <c r="D7" s="25" t="s">
        <v>18</v>
      </c>
      <c r="E7" s="18"/>
      <c r="F7" s="18"/>
      <c r="G7" s="18"/>
      <c r="H7" s="18"/>
      <c r="I7" s="18"/>
      <c r="J7" s="18"/>
      <c r="K7" s="23" t="s">
        <v>19</v>
      </c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/>
      <c r="AI7" s="18"/>
      <c r="AJ7" s="18"/>
      <c r="AK7" s="25" t="s">
        <v>20</v>
      </c>
      <c r="AL7" s="18"/>
      <c r="AM7" s="18"/>
      <c r="AN7" s="23" t="s">
        <v>21</v>
      </c>
      <c r="AO7" s="18"/>
      <c r="AP7" s="18"/>
      <c r="AQ7" s="18"/>
      <c r="AR7" s="16"/>
      <c r="BE7" s="195"/>
      <c r="BS7" s="13" t="s">
        <v>6</v>
      </c>
    </row>
    <row r="8" spans="1:74" s="1" customFormat="1" ht="12" customHeight="1">
      <c r="B8" s="17"/>
      <c r="C8" s="18"/>
      <c r="D8" s="25" t="s">
        <v>22</v>
      </c>
      <c r="E8" s="18"/>
      <c r="F8" s="18"/>
      <c r="G8" s="18"/>
      <c r="H8" s="18"/>
      <c r="I8" s="18"/>
      <c r="J8" s="18"/>
      <c r="K8" s="23" t="s">
        <v>23</v>
      </c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25" t="s">
        <v>24</v>
      </c>
      <c r="AL8" s="18"/>
      <c r="AM8" s="18"/>
      <c r="AN8" s="26" t="s">
        <v>25</v>
      </c>
      <c r="AO8" s="18"/>
      <c r="AP8" s="18"/>
      <c r="AQ8" s="18"/>
      <c r="AR8" s="16"/>
      <c r="BE8" s="195"/>
      <c r="BS8" s="13" t="s">
        <v>6</v>
      </c>
    </row>
    <row r="9" spans="1:74" s="1" customFormat="1" ht="29.25" customHeight="1">
      <c r="B9" s="17"/>
      <c r="C9" s="18"/>
      <c r="D9" s="22" t="s">
        <v>26</v>
      </c>
      <c r="E9" s="18"/>
      <c r="F9" s="18"/>
      <c r="G9" s="18"/>
      <c r="H9" s="18"/>
      <c r="I9" s="18"/>
      <c r="J9" s="18"/>
      <c r="K9" s="27" t="s">
        <v>27</v>
      </c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8"/>
      <c r="AJ9" s="18"/>
      <c r="AK9" s="22" t="s">
        <v>28</v>
      </c>
      <c r="AL9" s="18"/>
      <c r="AM9" s="18"/>
      <c r="AN9" s="27" t="s">
        <v>29</v>
      </c>
      <c r="AO9" s="18"/>
      <c r="AP9" s="18"/>
      <c r="AQ9" s="18"/>
      <c r="AR9" s="16"/>
      <c r="BE9" s="195"/>
      <c r="BS9" s="13" t="s">
        <v>6</v>
      </c>
    </row>
    <row r="10" spans="1:74" s="1" customFormat="1" ht="12" customHeight="1">
      <c r="B10" s="17"/>
      <c r="C10" s="18"/>
      <c r="D10" s="25" t="s">
        <v>30</v>
      </c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/>
      <c r="AI10" s="18"/>
      <c r="AJ10" s="18"/>
      <c r="AK10" s="25" t="s">
        <v>31</v>
      </c>
      <c r="AL10" s="18"/>
      <c r="AM10" s="18"/>
      <c r="AN10" s="23" t="s">
        <v>32</v>
      </c>
      <c r="AO10" s="18"/>
      <c r="AP10" s="18"/>
      <c r="AQ10" s="18"/>
      <c r="AR10" s="16"/>
      <c r="BE10" s="195"/>
      <c r="BS10" s="13" t="s">
        <v>6</v>
      </c>
    </row>
    <row r="11" spans="1:74" s="1" customFormat="1" ht="18.399999999999999" customHeight="1">
      <c r="B11" s="17"/>
      <c r="C11" s="18"/>
      <c r="D11" s="18"/>
      <c r="E11" s="23" t="s">
        <v>33</v>
      </c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25" t="s">
        <v>34</v>
      </c>
      <c r="AL11" s="18"/>
      <c r="AM11" s="18"/>
      <c r="AN11" s="23" t="s">
        <v>35</v>
      </c>
      <c r="AO11" s="18"/>
      <c r="AP11" s="18"/>
      <c r="AQ11" s="18"/>
      <c r="AR11" s="16"/>
      <c r="BE11" s="195"/>
      <c r="BS11" s="13" t="s">
        <v>6</v>
      </c>
    </row>
    <row r="12" spans="1:74" s="1" customFormat="1" ht="6.95" customHeight="1">
      <c r="B12" s="17"/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  <c r="AA12" s="18"/>
      <c r="AB12" s="18"/>
      <c r="AC12" s="18"/>
      <c r="AD12" s="18"/>
      <c r="AE12" s="18"/>
      <c r="AF12" s="18"/>
      <c r="AG12" s="18"/>
      <c r="AH12" s="18"/>
      <c r="AI12" s="18"/>
      <c r="AJ12" s="18"/>
      <c r="AK12" s="18"/>
      <c r="AL12" s="18"/>
      <c r="AM12" s="18"/>
      <c r="AN12" s="18"/>
      <c r="AO12" s="18"/>
      <c r="AP12" s="18"/>
      <c r="AQ12" s="18"/>
      <c r="AR12" s="16"/>
      <c r="BE12" s="195"/>
      <c r="BS12" s="13" t="s">
        <v>6</v>
      </c>
    </row>
    <row r="13" spans="1:74" s="1" customFormat="1" ht="12" customHeight="1">
      <c r="B13" s="17"/>
      <c r="C13" s="18"/>
      <c r="D13" s="25" t="s">
        <v>36</v>
      </c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  <c r="AA13" s="18"/>
      <c r="AB13" s="18"/>
      <c r="AC13" s="18"/>
      <c r="AD13" s="18"/>
      <c r="AE13" s="18"/>
      <c r="AF13" s="18"/>
      <c r="AG13" s="18"/>
      <c r="AH13" s="18"/>
      <c r="AI13" s="18"/>
      <c r="AJ13" s="18"/>
      <c r="AK13" s="25" t="s">
        <v>31</v>
      </c>
      <c r="AL13" s="18"/>
      <c r="AM13" s="18"/>
      <c r="AN13" s="28" t="s">
        <v>37</v>
      </c>
      <c r="AO13" s="18"/>
      <c r="AP13" s="18"/>
      <c r="AQ13" s="18"/>
      <c r="AR13" s="16"/>
      <c r="BE13" s="195"/>
      <c r="BS13" s="13" t="s">
        <v>6</v>
      </c>
    </row>
    <row r="14" spans="1:74" ht="12.75">
      <c r="B14" s="17"/>
      <c r="C14" s="18"/>
      <c r="D14" s="18"/>
      <c r="E14" s="200" t="s">
        <v>37</v>
      </c>
      <c r="F14" s="201"/>
      <c r="G14" s="201"/>
      <c r="H14" s="201"/>
      <c r="I14" s="201"/>
      <c r="J14" s="201"/>
      <c r="K14" s="201"/>
      <c r="L14" s="201"/>
      <c r="M14" s="201"/>
      <c r="N14" s="201"/>
      <c r="O14" s="201"/>
      <c r="P14" s="201"/>
      <c r="Q14" s="201"/>
      <c r="R14" s="201"/>
      <c r="S14" s="201"/>
      <c r="T14" s="201"/>
      <c r="U14" s="201"/>
      <c r="V14" s="201"/>
      <c r="W14" s="201"/>
      <c r="X14" s="201"/>
      <c r="Y14" s="201"/>
      <c r="Z14" s="201"/>
      <c r="AA14" s="201"/>
      <c r="AB14" s="201"/>
      <c r="AC14" s="201"/>
      <c r="AD14" s="201"/>
      <c r="AE14" s="201"/>
      <c r="AF14" s="201"/>
      <c r="AG14" s="201"/>
      <c r="AH14" s="201"/>
      <c r="AI14" s="201"/>
      <c r="AJ14" s="201"/>
      <c r="AK14" s="25" t="s">
        <v>34</v>
      </c>
      <c r="AL14" s="18"/>
      <c r="AM14" s="18"/>
      <c r="AN14" s="28" t="s">
        <v>37</v>
      </c>
      <c r="AO14" s="18"/>
      <c r="AP14" s="18"/>
      <c r="AQ14" s="18"/>
      <c r="AR14" s="16"/>
      <c r="BE14" s="195"/>
      <c r="BS14" s="13" t="s">
        <v>6</v>
      </c>
    </row>
    <row r="15" spans="1:74" s="1" customFormat="1" ht="6.95" customHeight="1">
      <c r="B15" s="17"/>
      <c r="C15" s="18"/>
      <c r="D15" s="18"/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8"/>
      <c r="AI15" s="18"/>
      <c r="AJ15" s="18"/>
      <c r="AK15" s="18"/>
      <c r="AL15" s="18"/>
      <c r="AM15" s="18"/>
      <c r="AN15" s="18"/>
      <c r="AO15" s="18"/>
      <c r="AP15" s="18"/>
      <c r="AQ15" s="18"/>
      <c r="AR15" s="16"/>
      <c r="BE15" s="195"/>
      <c r="BS15" s="13" t="s">
        <v>4</v>
      </c>
    </row>
    <row r="16" spans="1:74" s="1" customFormat="1" ht="12" customHeight="1">
      <c r="B16" s="17"/>
      <c r="C16" s="18"/>
      <c r="D16" s="25" t="s">
        <v>38</v>
      </c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  <c r="AI16" s="18"/>
      <c r="AJ16" s="18"/>
      <c r="AK16" s="25" t="s">
        <v>31</v>
      </c>
      <c r="AL16" s="18"/>
      <c r="AM16" s="18"/>
      <c r="AN16" s="23" t="s">
        <v>39</v>
      </c>
      <c r="AO16" s="18"/>
      <c r="AP16" s="18"/>
      <c r="AQ16" s="18"/>
      <c r="AR16" s="16"/>
      <c r="BE16" s="195"/>
      <c r="BS16" s="13" t="s">
        <v>4</v>
      </c>
    </row>
    <row r="17" spans="1:71" s="1" customFormat="1" ht="18.399999999999999" customHeight="1">
      <c r="B17" s="17"/>
      <c r="C17" s="18"/>
      <c r="D17" s="18"/>
      <c r="E17" s="23" t="s">
        <v>40</v>
      </c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  <c r="AF17" s="18"/>
      <c r="AG17" s="18"/>
      <c r="AH17" s="18"/>
      <c r="AI17" s="18"/>
      <c r="AJ17" s="18"/>
      <c r="AK17" s="25" t="s">
        <v>34</v>
      </c>
      <c r="AL17" s="18"/>
      <c r="AM17" s="18"/>
      <c r="AN17" s="23" t="s">
        <v>41</v>
      </c>
      <c r="AO17" s="18"/>
      <c r="AP17" s="18"/>
      <c r="AQ17" s="18"/>
      <c r="AR17" s="16"/>
      <c r="BE17" s="195"/>
      <c r="BS17" s="13" t="s">
        <v>42</v>
      </c>
    </row>
    <row r="18" spans="1:71" s="1" customFormat="1" ht="6.95" customHeight="1">
      <c r="B18" s="17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18"/>
      <c r="AD18" s="18"/>
      <c r="AE18" s="18"/>
      <c r="AF18" s="18"/>
      <c r="AG18" s="18"/>
      <c r="AH18" s="18"/>
      <c r="AI18" s="18"/>
      <c r="AJ18" s="18"/>
      <c r="AK18" s="18"/>
      <c r="AL18" s="18"/>
      <c r="AM18" s="18"/>
      <c r="AN18" s="18"/>
      <c r="AO18" s="18"/>
      <c r="AP18" s="18"/>
      <c r="AQ18" s="18"/>
      <c r="AR18" s="16"/>
      <c r="BE18" s="195"/>
      <c r="BS18" s="13" t="s">
        <v>6</v>
      </c>
    </row>
    <row r="19" spans="1:71" s="1" customFormat="1" ht="12" customHeight="1">
      <c r="B19" s="17"/>
      <c r="C19" s="18"/>
      <c r="D19" s="25" t="s">
        <v>43</v>
      </c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25" t="s">
        <v>31</v>
      </c>
      <c r="AL19" s="18"/>
      <c r="AM19" s="18"/>
      <c r="AN19" s="23" t="s">
        <v>39</v>
      </c>
      <c r="AO19" s="18"/>
      <c r="AP19" s="18"/>
      <c r="AQ19" s="18"/>
      <c r="AR19" s="16"/>
      <c r="BE19" s="195"/>
      <c r="BS19" s="13" t="s">
        <v>6</v>
      </c>
    </row>
    <row r="20" spans="1:71" s="1" customFormat="1" ht="18.399999999999999" customHeight="1">
      <c r="B20" s="17"/>
      <c r="C20" s="18"/>
      <c r="D20" s="18"/>
      <c r="E20" s="23" t="s">
        <v>40</v>
      </c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  <c r="AF20" s="18"/>
      <c r="AG20" s="18"/>
      <c r="AH20" s="18"/>
      <c r="AI20" s="18"/>
      <c r="AJ20" s="18"/>
      <c r="AK20" s="25" t="s">
        <v>34</v>
      </c>
      <c r="AL20" s="18"/>
      <c r="AM20" s="18"/>
      <c r="AN20" s="23" t="s">
        <v>41</v>
      </c>
      <c r="AO20" s="18"/>
      <c r="AP20" s="18"/>
      <c r="AQ20" s="18"/>
      <c r="AR20" s="16"/>
      <c r="BE20" s="195"/>
      <c r="BS20" s="13" t="s">
        <v>42</v>
      </c>
    </row>
    <row r="21" spans="1:71" s="1" customFormat="1" ht="6.95" customHeight="1">
      <c r="B21" s="17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18"/>
      <c r="AF21" s="18"/>
      <c r="AG21" s="18"/>
      <c r="AH21" s="18"/>
      <c r="AI21" s="18"/>
      <c r="AJ21" s="18"/>
      <c r="AK21" s="18"/>
      <c r="AL21" s="18"/>
      <c r="AM21" s="18"/>
      <c r="AN21" s="18"/>
      <c r="AO21" s="18"/>
      <c r="AP21" s="18"/>
      <c r="AQ21" s="18"/>
      <c r="AR21" s="16"/>
      <c r="BE21" s="195"/>
    </row>
    <row r="22" spans="1:71" s="1" customFormat="1" ht="12" customHeight="1">
      <c r="B22" s="17"/>
      <c r="C22" s="18"/>
      <c r="D22" s="25" t="s">
        <v>44</v>
      </c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  <c r="AA22" s="18"/>
      <c r="AB22" s="18"/>
      <c r="AC22" s="18"/>
      <c r="AD22" s="18"/>
      <c r="AE22" s="18"/>
      <c r="AF22" s="18"/>
      <c r="AG22" s="18"/>
      <c r="AH22" s="18"/>
      <c r="AI22" s="18"/>
      <c r="AJ22" s="18"/>
      <c r="AK22" s="18"/>
      <c r="AL22" s="18"/>
      <c r="AM22" s="18"/>
      <c r="AN22" s="18"/>
      <c r="AO22" s="18"/>
      <c r="AP22" s="18"/>
      <c r="AQ22" s="18"/>
      <c r="AR22" s="16"/>
      <c r="BE22" s="195"/>
    </row>
    <row r="23" spans="1:71" s="1" customFormat="1" ht="16.5" customHeight="1">
      <c r="B23" s="17"/>
      <c r="C23" s="18"/>
      <c r="D23" s="18"/>
      <c r="E23" s="202" t="s">
        <v>1</v>
      </c>
      <c r="F23" s="202"/>
      <c r="G23" s="202"/>
      <c r="H23" s="202"/>
      <c r="I23" s="202"/>
      <c r="J23" s="202"/>
      <c r="K23" s="202"/>
      <c r="L23" s="202"/>
      <c r="M23" s="202"/>
      <c r="N23" s="202"/>
      <c r="O23" s="202"/>
      <c r="P23" s="202"/>
      <c r="Q23" s="202"/>
      <c r="R23" s="202"/>
      <c r="S23" s="202"/>
      <c r="T23" s="202"/>
      <c r="U23" s="202"/>
      <c r="V23" s="202"/>
      <c r="W23" s="202"/>
      <c r="X23" s="202"/>
      <c r="Y23" s="202"/>
      <c r="Z23" s="202"/>
      <c r="AA23" s="202"/>
      <c r="AB23" s="202"/>
      <c r="AC23" s="202"/>
      <c r="AD23" s="202"/>
      <c r="AE23" s="202"/>
      <c r="AF23" s="202"/>
      <c r="AG23" s="202"/>
      <c r="AH23" s="202"/>
      <c r="AI23" s="202"/>
      <c r="AJ23" s="202"/>
      <c r="AK23" s="202"/>
      <c r="AL23" s="202"/>
      <c r="AM23" s="202"/>
      <c r="AN23" s="202"/>
      <c r="AO23" s="18"/>
      <c r="AP23" s="18"/>
      <c r="AQ23" s="18"/>
      <c r="AR23" s="16"/>
      <c r="BE23" s="195"/>
    </row>
    <row r="24" spans="1:71" s="1" customFormat="1" ht="6.95" customHeight="1">
      <c r="B24" s="17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18"/>
      <c r="AD24" s="18"/>
      <c r="AE24" s="18"/>
      <c r="AF24" s="18"/>
      <c r="AG24" s="18"/>
      <c r="AH24" s="18"/>
      <c r="AI24" s="18"/>
      <c r="AJ24" s="18"/>
      <c r="AK24" s="18"/>
      <c r="AL24" s="18"/>
      <c r="AM24" s="18"/>
      <c r="AN24" s="18"/>
      <c r="AO24" s="18"/>
      <c r="AP24" s="18"/>
      <c r="AQ24" s="18"/>
      <c r="AR24" s="16"/>
      <c r="BE24" s="195"/>
    </row>
    <row r="25" spans="1:71" s="1" customFormat="1" ht="6.95" customHeight="1">
      <c r="B25" s="17"/>
      <c r="C25" s="18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P25" s="18"/>
      <c r="AQ25" s="18"/>
      <c r="AR25" s="16"/>
      <c r="BE25" s="195"/>
    </row>
    <row r="26" spans="1:71" s="2" customFormat="1" ht="25.9" customHeight="1">
      <c r="A26" s="31"/>
      <c r="B26" s="32"/>
      <c r="C26" s="33"/>
      <c r="D26" s="34" t="s">
        <v>45</v>
      </c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203">
        <f>ROUND(AG94,2)</f>
        <v>0</v>
      </c>
      <c r="AL26" s="204"/>
      <c r="AM26" s="204"/>
      <c r="AN26" s="204"/>
      <c r="AO26" s="204"/>
      <c r="AP26" s="33"/>
      <c r="AQ26" s="33"/>
      <c r="AR26" s="36"/>
      <c r="BE26" s="195"/>
    </row>
    <row r="27" spans="1:71" s="2" customFormat="1" ht="6.95" customHeight="1">
      <c r="A27" s="31"/>
      <c r="B27" s="32"/>
      <c r="C27" s="33"/>
      <c r="D27" s="33"/>
      <c r="E27" s="33"/>
      <c r="F27" s="33"/>
      <c r="G27" s="33"/>
      <c r="H27" s="33"/>
      <c r="I27" s="33"/>
      <c r="J27" s="33"/>
      <c r="K27" s="33"/>
      <c r="L27" s="33"/>
      <c r="M27" s="33"/>
      <c r="N27" s="33"/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  <c r="AF27" s="33"/>
      <c r="AG27" s="33"/>
      <c r="AH27" s="33"/>
      <c r="AI27" s="33"/>
      <c r="AJ27" s="33"/>
      <c r="AK27" s="33"/>
      <c r="AL27" s="33"/>
      <c r="AM27" s="33"/>
      <c r="AN27" s="33"/>
      <c r="AO27" s="33"/>
      <c r="AP27" s="33"/>
      <c r="AQ27" s="33"/>
      <c r="AR27" s="36"/>
      <c r="BE27" s="195"/>
    </row>
    <row r="28" spans="1:71" s="2" customFormat="1" ht="12.75">
      <c r="A28" s="31"/>
      <c r="B28" s="32"/>
      <c r="C28" s="33"/>
      <c r="D28" s="33"/>
      <c r="E28" s="33"/>
      <c r="F28" s="33"/>
      <c r="G28" s="33"/>
      <c r="H28" s="33"/>
      <c r="I28" s="33"/>
      <c r="J28" s="33"/>
      <c r="K28" s="33"/>
      <c r="L28" s="205" t="s">
        <v>46</v>
      </c>
      <c r="M28" s="205"/>
      <c r="N28" s="205"/>
      <c r="O28" s="205"/>
      <c r="P28" s="205"/>
      <c r="Q28" s="33"/>
      <c r="R28" s="33"/>
      <c r="S28" s="33"/>
      <c r="T28" s="33"/>
      <c r="U28" s="33"/>
      <c r="V28" s="33"/>
      <c r="W28" s="205" t="s">
        <v>47</v>
      </c>
      <c r="X28" s="205"/>
      <c r="Y28" s="205"/>
      <c r="Z28" s="205"/>
      <c r="AA28" s="205"/>
      <c r="AB28" s="205"/>
      <c r="AC28" s="205"/>
      <c r="AD28" s="205"/>
      <c r="AE28" s="205"/>
      <c r="AF28" s="33"/>
      <c r="AG28" s="33"/>
      <c r="AH28" s="33"/>
      <c r="AI28" s="33"/>
      <c r="AJ28" s="33"/>
      <c r="AK28" s="205" t="s">
        <v>48</v>
      </c>
      <c r="AL28" s="205"/>
      <c r="AM28" s="205"/>
      <c r="AN28" s="205"/>
      <c r="AO28" s="205"/>
      <c r="AP28" s="33"/>
      <c r="AQ28" s="33"/>
      <c r="AR28" s="36"/>
      <c r="BE28" s="195"/>
    </row>
    <row r="29" spans="1:71" s="3" customFormat="1" ht="14.45" customHeight="1">
      <c r="B29" s="37"/>
      <c r="C29" s="38"/>
      <c r="D29" s="25" t="s">
        <v>49</v>
      </c>
      <c r="E29" s="38"/>
      <c r="F29" s="25" t="s">
        <v>50</v>
      </c>
      <c r="G29" s="38"/>
      <c r="H29" s="38"/>
      <c r="I29" s="38"/>
      <c r="J29" s="38"/>
      <c r="K29" s="38"/>
      <c r="L29" s="193">
        <v>0.21</v>
      </c>
      <c r="M29" s="192"/>
      <c r="N29" s="192"/>
      <c r="O29" s="192"/>
      <c r="P29" s="192"/>
      <c r="Q29" s="38"/>
      <c r="R29" s="38"/>
      <c r="S29" s="38"/>
      <c r="T29" s="38"/>
      <c r="U29" s="38"/>
      <c r="V29" s="38"/>
      <c r="W29" s="191">
        <f>ROUND(AZ94, 2)</f>
        <v>0</v>
      </c>
      <c r="X29" s="192"/>
      <c r="Y29" s="192"/>
      <c r="Z29" s="192"/>
      <c r="AA29" s="192"/>
      <c r="AB29" s="192"/>
      <c r="AC29" s="192"/>
      <c r="AD29" s="192"/>
      <c r="AE29" s="192"/>
      <c r="AF29" s="38"/>
      <c r="AG29" s="38"/>
      <c r="AH29" s="38"/>
      <c r="AI29" s="38"/>
      <c r="AJ29" s="38"/>
      <c r="AK29" s="191">
        <f>ROUND(AV94, 2)</f>
        <v>0</v>
      </c>
      <c r="AL29" s="192"/>
      <c r="AM29" s="192"/>
      <c r="AN29" s="192"/>
      <c r="AO29" s="192"/>
      <c r="AP29" s="38"/>
      <c r="AQ29" s="38"/>
      <c r="AR29" s="39"/>
      <c r="BE29" s="196"/>
    </row>
    <row r="30" spans="1:71" s="3" customFormat="1" ht="14.45" customHeight="1">
      <c r="B30" s="37"/>
      <c r="C30" s="38"/>
      <c r="D30" s="38"/>
      <c r="E30" s="38"/>
      <c r="F30" s="25" t="s">
        <v>51</v>
      </c>
      <c r="G30" s="38"/>
      <c r="H30" s="38"/>
      <c r="I30" s="38"/>
      <c r="J30" s="38"/>
      <c r="K30" s="38"/>
      <c r="L30" s="193">
        <v>0.15</v>
      </c>
      <c r="M30" s="192"/>
      <c r="N30" s="192"/>
      <c r="O30" s="192"/>
      <c r="P30" s="192"/>
      <c r="Q30" s="38"/>
      <c r="R30" s="38"/>
      <c r="S30" s="38"/>
      <c r="T30" s="38"/>
      <c r="U30" s="38"/>
      <c r="V30" s="38"/>
      <c r="W30" s="191">
        <f>ROUND(BA94, 2)</f>
        <v>0</v>
      </c>
      <c r="X30" s="192"/>
      <c r="Y30" s="192"/>
      <c r="Z30" s="192"/>
      <c r="AA30" s="192"/>
      <c r="AB30" s="192"/>
      <c r="AC30" s="192"/>
      <c r="AD30" s="192"/>
      <c r="AE30" s="192"/>
      <c r="AF30" s="38"/>
      <c r="AG30" s="38"/>
      <c r="AH30" s="38"/>
      <c r="AI30" s="38"/>
      <c r="AJ30" s="38"/>
      <c r="AK30" s="191">
        <f>ROUND(AW94, 2)</f>
        <v>0</v>
      </c>
      <c r="AL30" s="192"/>
      <c r="AM30" s="192"/>
      <c r="AN30" s="192"/>
      <c r="AO30" s="192"/>
      <c r="AP30" s="38"/>
      <c r="AQ30" s="38"/>
      <c r="AR30" s="39"/>
      <c r="BE30" s="196"/>
    </row>
    <row r="31" spans="1:71" s="3" customFormat="1" ht="14.45" hidden="1" customHeight="1">
      <c r="B31" s="37"/>
      <c r="C31" s="38"/>
      <c r="D31" s="38"/>
      <c r="E31" s="38"/>
      <c r="F31" s="25" t="s">
        <v>52</v>
      </c>
      <c r="G31" s="38"/>
      <c r="H31" s="38"/>
      <c r="I31" s="38"/>
      <c r="J31" s="38"/>
      <c r="K31" s="38"/>
      <c r="L31" s="193">
        <v>0.21</v>
      </c>
      <c r="M31" s="192"/>
      <c r="N31" s="192"/>
      <c r="O31" s="192"/>
      <c r="P31" s="192"/>
      <c r="Q31" s="38"/>
      <c r="R31" s="38"/>
      <c r="S31" s="38"/>
      <c r="T31" s="38"/>
      <c r="U31" s="38"/>
      <c r="V31" s="38"/>
      <c r="W31" s="191">
        <f>ROUND(BB94, 2)</f>
        <v>0</v>
      </c>
      <c r="X31" s="192"/>
      <c r="Y31" s="192"/>
      <c r="Z31" s="192"/>
      <c r="AA31" s="192"/>
      <c r="AB31" s="192"/>
      <c r="AC31" s="192"/>
      <c r="AD31" s="192"/>
      <c r="AE31" s="192"/>
      <c r="AF31" s="38"/>
      <c r="AG31" s="38"/>
      <c r="AH31" s="38"/>
      <c r="AI31" s="38"/>
      <c r="AJ31" s="38"/>
      <c r="AK31" s="191">
        <v>0</v>
      </c>
      <c r="AL31" s="192"/>
      <c r="AM31" s="192"/>
      <c r="AN31" s="192"/>
      <c r="AO31" s="192"/>
      <c r="AP31" s="38"/>
      <c r="AQ31" s="38"/>
      <c r="AR31" s="39"/>
      <c r="BE31" s="196"/>
    </row>
    <row r="32" spans="1:71" s="3" customFormat="1" ht="14.45" hidden="1" customHeight="1">
      <c r="B32" s="37"/>
      <c r="C32" s="38"/>
      <c r="D32" s="38"/>
      <c r="E32" s="38"/>
      <c r="F32" s="25" t="s">
        <v>53</v>
      </c>
      <c r="G32" s="38"/>
      <c r="H32" s="38"/>
      <c r="I32" s="38"/>
      <c r="J32" s="38"/>
      <c r="K32" s="38"/>
      <c r="L32" s="193">
        <v>0.15</v>
      </c>
      <c r="M32" s="192"/>
      <c r="N32" s="192"/>
      <c r="O32" s="192"/>
      <c r="P32" s="192"/>
      <c r="Q32" s="38"/>
      <c r="R32" s="38"/>
      <c r="S32" s="38"/>
      <c r="T32" s="38"/>
      <c r="U32" s="38"/>
      <c r="V32" s="38"/>
      <c r="W32" s="191">
        <f>ROUND(BC94, 2)</f>
        <v>0</v>
      </c>
      <c r="X32" s="192"/>
      <c r="Y32" s="192"/>
      <c r="Z32" s="192"/>
      <c r="AA32" s="192"/>
      <c r="AB32" s="192"/>
      <c r="AC32" s="192"/>
      <c r="AD32" s="192"/>
      <c r="AE32" s="192"/>
      <c r="AF32" s="38"/>
      <c r="AG32" s="38"/>
      <c r="AH32" s="38"/>
      <c r="AI32" s="38"/>
      <c r="AJ32" s="38"/>
      <c r="AK32" s="191">
        <v>0</v>
      </c>
      <c r="AL32" s="192"/>
      <c r="AM32" s="192"/>
      <c r="AN32" s="192"/>
      <c r="AO32" s="192"/>
      <c r="AP32" s="38"/>
      <c r="AQ32" s="38"/>
      <c r="AR32" s="39"/>
      <c r="BE32" s="196"/>
    </row>
    <row r="33" spans="1:57" s="3" customFormat="1" ht="14.45" hidden="1" customHeight="1">
      <c r="B33" s="37"/>
      <c r="C33" s="38"/>
      <c r="D33" s="38"/>
      <c r="E33" s="38"/>
      <c r="F33" s="25" t="s">
        <v>54</v>
      </c>
      <c r="G33" s="38"/>
      <c r="H33" s="38"/>
      <c r="I33" s="38"/>
      <c r="J33" s="38"/>
      <c r="K33" s="38"/>
      <c r="L33" s="193">
        <v>0</v>
      </c>
      <c r="M33" s="192"/>
      <c r="N33" s="192"/>
      <c r="O33" s="192"/>
      <c r="P33" s="192"/>
      <c r="Q33" s="38"/>
      <c r="R33" s="38"/>
      <c r="S33" s="38"/>
      <c r="T33" s="38"/>
      <c r="U33" s="38"/>
      <c r="V33" s="38"/>
      <c r="W33" s="191">
        <f>ROUND(BD94, 2)</f>
        <v>0</v>
      </c>
      <c r="X33" s="192"/>
      <c r="Y33" s="192"/>
      <c r="Z33" s="192"/>
      <c r="AA33" s="192"/>
      <c r="AB33" s="192"/>
      <c r="AC33" s="192"/>
      <c r="AD33" s="192"/>
      <c r="AE33" s="192"/>
      <c r="AF33" s="38"/>
      <c r="AG33" s="38"/>
      <c r="AH33" s="38"/>
      <c r="AI33" s="38"/>
      <c r="AJ33" s="38"/>
      <c r="AK33" s="191">
        <v>0</v>
      </c>
      <c r="AL33" s="192"/>
      <c r="AM33" s="192"/>
      <c r="AN33" s="192"/>
      <c r="AO33" s="192"/>
      <c r="AP33" s="38"/>
      <c r="AQ33" s="38"/>
      <c r="AR33" s="39"/>
      <c r="BE33" s="196"/>
    </row>
    <row r="34" spans="1:57" s="2" customFormat="1" ht="6.95" customHeight="1">
      <c r="A34" s="31"/>
      <c r="B34" s="32"/>
      <c r="C34" s="33"/>
      <c r="D34" s="33"/>
      <c r="E34" s="33"/>
      <c r="F34" s="33"/>
      <c r="G34" s="33"/>
      <c r="H34" s="33"/>
      <c r="I34" s="33"/>
      <c r="J34" s="33"/>
      <c r="K34" s="33"/>
      <c r="L34" s="33"/>
      <c r="M34" s="33"/>
      <c r="N34" s="33"/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/>
      <c r="AG34" s="33"/>
      <c r="AH34" s="33"/>
      <c r="AI34" s="33"/>
      <c r="AJ34" s="33"/>
      <c r="AK34" s="33"/>
      <c r="AL34" s="33"/>
      <c r="AM34" s="33"/>
      <c r="AN34" s="33"/>
      <c r="AO34" s="33"/>
      <c r="AP34" s="33"/>
      <c r="AQ34" s="33"/>
      <c r="AR34" s="36"/>
      <c r="BE34" s="195"/>
    </row>
    <row r="35" spans="1:57" s="2" customFormat="1" ht="25.9" customHeight="1">
      <c r="A35" s="31"/>
      <c r="B35" s="32"/>
      <c r="C35" s="40"/>
      <c r="D35" s="41" t="s">
        <v>55</v>
      </c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3" t="s">
        <v>56</v>
      </c>
      <c r="U35" s="42"/>
      <c r="V35" s="42"/>
      <c r="W35" s="42"/>
      <c r="X35" s="228" t="s">
        <v>57</v>
      </c>
      <c r="Y35" s="229"/>
      <c r="Z35" s="229"/>
      <c r="AA35" s="229"/>
      <c r="AB35" s="229"/>
      <c r="AC35" s="42"/>
      <c r="AD35" s="42"/>
      <c r="AE35" s="42"/>
      <c r="AF35" s="42"/>
      <c r="AG35" s="42"/>
      <c r="AH35" s="42"/>
      <c r="AI35" s="42"/>
      <c r="AJ35" s="42"/>
      <c r="AK35" s="230">
        <f>SUM(AK26:AK33)</f>
        <v>0</v>
      </c>
      <c r="AL35" s="229"/>
      <c r="AM35" s="229"/>
      <c r="AN35" s="229"/>
      <c r="AO35" s="231"/>
      <c r="AP35" s="40"/>
      <c r="AQ35" s="40"/>
      <c r="AR35" s="36"/>
      <c r="BE35" s="31"/>
    </row>
    <row r="36" spans="1:57" s="2" customFormat="1" ht="6.95" customHeight="1">
      <c r="A36" s="31"/>
      <c r="B36" s="32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33"/>
      <c r="AK36" s="33"/>
      <c r="AL36" s="33"/>
      <c r="AM36" s="33"/>
      <c r="AN36" s="33"/>
      <c r="AO36" s="33"/>
      <c r="AP36" s="33"/>
      <c r="AQ36" s="33"/>
      <c r="AR36" s="36"/>
      <c r="BE36" s="31"/>
    </row>
    <row r="37" spans="1:57" s="2" customFormat="1" ht="14.45" customHeight="1">
      <c r="A37" s="31"/>
      <c r="B37" s="32"/>
      <c r="C37" s="33"/>
      <c r="D37" s="33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/>
      <c r="AJ37" s="33"/>
      <c r="AK37" s="33"/>
      <c r="AL37" s="33"/>
      <c r="AM37" s="33"/>
      <c r="AN37" s="33"/>
      <c r="AO37" s="33"/>
      <c r="AP37" s="33"/>
      <c r="AQ37" s="33"/>
      <c r="AR37" s="36"/>
      <c r="BE37" s="31"/>
    </row>
    <row r="38" spans="1:57" s="1" customFormat="1" ht="14.45" customHeight="1">
      <c r="B38" s="17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  <c r="W38" s="18"/>
      <c r="X38" s="18"/>
      <c r="Y38" s="18"/>
      <c r="Z38" s="18"/>
      <c r="AA38" s="18"/>
      <c r="AB38" s="18"/>
      <c r="AC38" s="18"/>
      <c r="AD38" s="18"/>
      <c r="AE38" s="18"/>
      <c r="AF38" s="18"/>
      <c r="AG38" s="18"/>
      <c r="AH38" s="18"/>
      <c r="AI38" s="18"/>
      <c r="AJ38" s="18"/>
      <c r="AK38" s="18"/>
      <c r="AL38" s="18"/>
      <c r="AM38" s="18"/>
      <c r="AN38" s="18"/>
      <c r="AO38" s="18"/>
      <c r="AP38" s="18"/>
      <c r="AQ38" s="18"/>
      <c r="AR38" s="16"/>
    </row>
    <row r="39" spans="1:57" s="1" customFormat="1" ht="14.45" customHeight="1">
      <c r="B39" s="17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  <c r="W39" s="18"/>
      <c r="X39" s="18"/>
      <c r="Y39" s="18"/>
      <c r="Z39" s="18"/>
      <c r="AA39" s="18"/>
      <c r="AB39" s="18"/>
      <c r="AC39" s="18"/>
      <c r="AD39" s="18"/>
      <c r="AE39" s="18"/>
      <c r="AF39" s="18"/>
      <c r="AG39" s="18"/>
      <c r="AH39" s="18"/>
      <c r="AI39" s="18"/>
      <c r="AJ39" s="18"/>
      <c r="AK39" s="18"/>
      <c r="AL39" s="18"/>
      <c r="AM39" s="18"/>
      <c r="AN39" s="18"/>
      <c r="AO39" s="18"/>
      <c r="AP39" s="18"/>
      <c r="AQ39" s="18"/>
      <c r="AR39" s="16"/>
    </row>
    <row r="40" spans="1:57" s="1" customFormat="1" ht="14.45" customHeight="1">
      <c r="B40" s="17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  <c r="W40" s="18"/>
      <c r="X40" s="18"/>
      <c r="Y40" s="18"/>
      <c r="Z40" s="18"/>
      <c r="AA40" s="18"/>
      <c r="AB40" s="18"/>
      <c r="AC40" s="18"/>
      <c r="AD40" s="18"/>
      <c r="AE40" s="18"/>
      <c r="AF40" s="18"/>
      <c r="AG40" s="18"/>
      <c r="AH40" s="18"/>
      <c r="AI40" s="18"/>
      <c r="AJ40" s="18"/>
      <c r="AK40" s="18"/>
      <c r="AL40" s="18"/>
      <c r="AM40" s="18"/>
      <c r="AN40" s="18"/>
      <c r="AO40" s="18"/>
      <c r="AP40" s="18"/>
      <c r="AQ40" s="18"/>
      <c r="AR40" s="16"/>
    </row>
    <row r="41" spans="1:57" s="1" customFormat="1" ht="14.45" customHeight="1">
      <c r="B41" s="17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  <c r="W41" s="18"/>
      <c r="X41" s="18"/>
      <c r="Y41" s="18"/>
      <c r="Z41" s="18"/>
      <c r="AA41" s="18"/>
      <c r="AB41" s="18"/>
      <c r="AC41" s="18"/>
      <c r="AD41" s="18"/>
      <c r="AE41" s="18"/>
      <c r="AF41" s="18"/>
      <c r="AG41" s="18"/>
      <c r="AH41" s="18"/>
      <c r="AI41" s="18"/>
      <c r="AJ41" s="18"/>
      <c r="AK41" s="18"/>
      <c r="AL41" s="18"/>
      <c r="AM41" s="18"/>
      <c r="AN41" s="18"/>
      <c r="AO41" s="18"/>
      <c r="AP41" s="18"/>
      <c r="AQ41" s="18"/>
      <c r="AR41" s="16"/>
    </row>
    <row r="42" spans="1:57" s="1" customFormat="1" ht="14.45" customHeight="1">
      <c r="B42" s="17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18"/>
      <c r="AL42" s="18"/>
      <c r="AM42" s="18"/>
      <c r="AN42" s="18"/>
      <c r="AO42" s="18"/>
      <c r="AP42" s="18"/>
      <c r="AQ42" s="18"/>
      <c r="AR42" s="16"/>
    </row>
    <row r="43" spans="1:57" s="1" customFormat="1" ht="14.45" customHeight="1">
      <c r="B43" s="17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  <c r="W43" s="18"/>
      <c r="X43" s="18"/>
      <c r="Y43" s="18"/>
      <c r="Z43" s="18"/>
      <c r="AA43" s="18"/>
      <c r="AB43" s="18"/>
      <c r="AC43" s="18"/>
      <c r="AD43" s="18"/>
      <c r="AE43" s="18"/>
      <c r="AF43" s="18"/>
      <c r="AG43" s="18"/>
      <c r="AH43" s="18"/>
      <c r="AI43" s="18"/>
      <c r="AJ43" s="18"/>
      <c r="AK43" s="18"/>
      <c r="AL43" s="18"/>
      <c r="AM43" s="18"/>
      <c r="AN43" s="18"/>
      <c r="AO43" s="18"/>
      <c r="AP43" s="18"/>
      <c r="AQ43" s="18"/>
      <c r="AR43" s="16"/>
    </row>
    <row r="44" spans="1:57" s="1" customFormat="1" ht="14.45" customHeight="1">
      <c r="B44" s="17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  <c r="W44" s="18"/>
      <c r="X44" s="18"/>
      <c r="Y44" s="18"/>
      <c r="Z44" s="18"/>
      <c r="AA44" s="18"/>
      <c r="AB44" s="18"/>
      <c r="AC44" s="18"/>
      <c r="AD44" s="18"/>
      <c r="AE44" s="18"/>
      <c r="AF44" s="18"/>
      <c r="AG44" s="18"/>
      <c r="AH44" s="18"/>
      <c r="AI44" s="18"/>
      <c r="AJ44" s="18"/>
      <c r="AK44" s="18"/>
      <c r="AL44" s="18"/>
      <c r="AM44" s="18"/>
      <c r="AN44" s="18"/>
      <c r="AO44" s="18"/>
      <c r="AP44" s="18"/>
      <c r="AQ44" s="18"/>
      <c r="AR44" s="16"/>
    </row>
    <row r="45" spans="1:57" s="1" customFormat="1" ht="14.45" customHeight="1">
      <c r="B45" s="17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8"/>
      <c r="Z45" s="18"/>
      <c r="AA45" s="18"/>
      <c r="AB45" s="18"/>
      <c r="AC45" s="18"/>
      <c r="AD45" s="18"/>
      <c r="AE45" s="18"/>
      <c r="AF45" s="18"/>
      <c r="AG45" s="18"/>
      <c r="AH45" s="18"/>
      <c r="AI45" s="18"/>
      <c r="AJ45" s="18"/>
      <c r="AK45" s="18"/>
      <c r="AL45" s="18"/>
      <c r="AM45" s="18"/>
      <c r="AN45" s="18"/>
      <c r="AO45" s="18"/>
      <c r="AP45" s="18"/>
      <c r="AQ45" s="18"/>
      <c r="AR45" s="16"/>
    </row>
    <row r="46" spans="1:57" s="1" customFormat="1" ht="14.45" customHeight="1">
      <c r="B46" s="17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  <c r="W46" s="18"/>
      <c r="X46" s="18"/>
      <c r="Y46" s="18"/>
      <c r="Z46" s="18"/>
      <c r="AA46" s="18"/>
      <c r="AB46" s="18"/>
      <c r="AC46" s="18"/>
      <c r="AD46" s="18"/>
      <c r="AE46" s="18"/>
      <c r="AF46" s="18"/>
      <c r="AG46" s="18"/>
      <c r="AH46" s="18"/>
      <c r="AI46" s="18"/>
      <c r="AJ46" s="18"/>
      <c r="AK46" s="18"/>
      <c r="AL46" s="18"/>
      <c r="AM46" s="18"/>
      <c r="AN46" s="18"/>
      <c r="AO46" s="18"/>
      <c r="AP46" s="18"/>
      <c r="AQ46" s="18"/>
      <c r="AR46" s="16"/>
    </row>
    <row r="47" spans="1:57" s="1" customFormat="1" ht="14.45" customHeight="1">
      <c r="B47" s="17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  <c r="W47" s="18"/>
      <c r="X47" s="18"/>
      <c r="Y47" s="18"/>
      <c r="Z47" s="18"/>
      <c r="AA47" s="18"/>
      <c r="AB47" s="18"/>
      <c r="AC47" s="18"/>
      <c r="AD47" s="18"/>
      <c r="AE47" s="18"/>
      <c r="AF47" s="18"/>
      <c r="AG47" s="18"/>
      <c r="AH47" s="18"/>
      <c r="AI47" s="18"/>
      <c r="AJ47" s="18"/>
      <c r="AK47" s="18"/>
      <c r="AL47" s="18"/>
      <c r="AM47" s="18"/>
      <c r="AN47" s="18"/>
      <c r="AO47" s="18"/>
      <c r="AP47" s="18"/>
      <c r="AQ47" s="18"/>
      <c r="AR47" s="16"/>
    </row>
    <row r="48" spans="1:57" s="1" customFormat="1" ht="14.45" customHeight="1">
      <c r="B48" s="17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  <c r="W48" s="18"/>
      <c r="X48" s="18"/>
      <c r="Y48" s="18"/>
      <c r="Z48" s="18"/>
      <c r="AA48" s="18"/>
      <c r="AB48" s="18"/>
      <c r="AC48" s="18"/>
      <c r="AD48" s="18"/>
      <c r="AE48" s="18"/>
      <c r="AF48" s="18"/>
      <c r="AG48" s="18"/>
      <c r="AH48" s="18"/>
      <c r="AI48" s="18"/>
      <c r="AJ48" s="18"/>
      <c r="AK48" s="18"/>
      <c r="AL48" s="18"/>
      <c r="AM48" s="18"/>
      <c r="AN48" s="18"/>
      <c r="AO48" s="18"/>
      <c r="AP48" s="18"/>
      <c r="AQ48" s="18"/>
      <c r="AR48" s="16"/>
    </row>
    <row r="49" spans="1:57" s="2" customFormat="1" ht="14.45" customHeight="1">
      <c r="B49" s="44"/>
      <c r="C49" s="45"/>
      <c r="D49" s="46" t="s">
        <v>58</v>
      </c>
      <c r="E49" s="47"/>
      <c r="F49" s="47"/>
      <c r="G49" s="47"/>
      <c r="H49" s="47"/>
      <c r="I49" s="47"/>
      <c r="J49" s="47"/>
      <c r="K49" s="47"/>
      <c r="L49" s="47"/>
      <c r="M49" s="47"/>
      <c r="N49" s="47"/>
      <c r="O49" s="47"/>
      <c r="P49" s="47"/>
      <c r="Q49" s="47"/>
      <c r="R49" s="47"/>
      <c r="S49" s="47"/>
      <c r="T49" s="47"/>
      <c r="U49" s="47"/>
      <c r="V49" s="47"/>
      <c r="W49" s="47"/>
      <c r="X49" s="47"/>
      <c r="Y49" s="47"/>
      <c r="Z49" s="47"/>
      <c r="AA49" s="47"/>
      <c r="AB49" s="47"/>
      <c r="AC49" s="47"/>
      <c r="AD49" s="47"/>
      <c r="AE49" s="47"/>
      <c r="AF49" s="47"/>
      <c r="AG49" s="47"/>
      <c r="AH49" s="46" t="s">
        <v>59</v>
      </c>
      <c r="AI49" s="47"/>
      <c r="AJ49" s="47"/>
      <c r="AK49" s="47"/>
      <c r="AL49" s="47"/>
      <c r="AM49" s="47"/>
      <c r="AN49" s="47"/>
      <c r="AO49" s="47"/>
      <c r="AP49" s="45"/>
      <c r="AQ49" s="45"/>
      <c r="AR49" s="48"/>
    </row>
    <row r="50" spans="1:57">
      <c r="B50" s="17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  <c r="W50" s="18"/>
      <c r="X50" s="18"/>
      <c r="Y50" s="18"/>
      <c r="Z50" s="18"/>
      <c r="AA50" s="18"/>
      <c r="AB50" s="18"/>
      <c r="AC50" s="18"/>
      <c r="AD50" s="18"/>
      <c r="AE50" s="18"/>
      <c r="AF50" s="18"/>
      <c r="AG50" s="18"/>
      <c r="AH50" s="18"/>
      <c r="AI50" s="18"/>
      <c r="AJ50" s="18"/>
      <c r="AK50" s="18"/>
      <c r="AL50" s="18"/>
      <c r="AM50" s="18"/>
      <c r="AN50" s="18"/>
      <c r="AO50" s="18"/>
      <c r="AP50" s="18"/>
      <c r="AQ50" s="18"/>
      <c r="AR50" s="16"/>
    </row>
    <row r="51" spans="1:57">
      <c r="B51" s="17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  <c r="W51" s="18"/>
      <c r="X51" s="18"/>
      <c r="Y51" s="18"/>
      <c r="Z51" s="18"/>
      <c r="AA51" s="18"/>
      <c r="AB51" s="18"/>
      <c r="AC51" s="18"/>
      <c r="AD51" s="18"/>
      <c r="AE51" s="18"/>
      <c r="AF51" s="18"/>
      <c r="AG51" s="18"/>
      <c r="AH51" s="18"/>
      <c r="AI51" s="18"/>
      <c r="AJ51" s="18"/>
      <c r="AK51" s="18"/>
      <c r="AL51" s="18"/>
      <c r="AM51" s="18"/>
      <c r="AN51" s="18"/>
      <c r="AO51" s="18"/>
      <c r="AP51" s="18"/>
      <c r="AQ51" s="18"/>
      <c r="AR51" s="16"/>
    </row>
    <row r="52" spans="1:57">
      <c r="B52" s="17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  <c r="W52" s="18"/>
      <c r="X52" s="18"/>
      <c r="Y52" s="18"/>
      <c r="Z52" s="18"/>
      <c r="AA52" s="18"/>
      <c r="AB52" s="18"/>
      <c r="AC52" s="18"/>
      <c r="AD52" s="18"/>
      <c r="AE52" s="18"/>
      <c r="AF52" s="18"/>
      <c r="AG52" s="18"/>
      <c r="AH52" s="18"/>
      <c r="AI52" s="18"/>
      <c r="AJ52" s="18"/>
      <c r="AK52" s="18"/>
      <c r="AL52" s="18"/>
      <c r="AM52" s="18"/>
      <c r="AN52" s="18"/>
      <c r="AO52" s="18"/>
      <c r="AP52" s="18"/>
      <c r="AQ52" s="18"/>
      <c r="AR52" s="16"/>
    </row>
    <row r="53" spans="1:57">
      <c r="B53" s="17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  <c r="W53" s="18"/>
      <c r="X53" s="18"/>
      <c r="Y53" s="18"/>
      <c r="Z53" s="18"/>
      <c r="AA53" s="18"/>
      <c r="AB53" s="18"/>
      <c r="AC53" s="18"/>
      <c r="AD53" s="18"/>
      <c r="AE53" s="18"/>
      <c r="AF53" s="18"/>
      <c r="AG53" s="18"/>
      <c r="AH53" s="18"/>
      <c r="AI53" s="18"/>
      <c r="AJ53" s="18"/>
      <c r="AK53" s="18"/>
      <c r="AL53" s="18"/>
      <c r="AM53" s="18"/>
      <c r="AN53" s="18"/>
      <c r="AO53" s="18"/>
      <c r="AP53" s="18"/>
      <c r="AQ53" s="18"/>
      <c r="AR53" s="16"/>
    </row>
    <row r="54" spans="1:57">
      <c r="B54" s="17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  <c r="W54" s="18"/>
      <c r="X54" s="18"/>
      <c r="Y54" s="18"/>
      <c r="Z54" s="18"/>
      <c r="AA54" s="18"/>
      <c r="AB54" s="18"/>
      <c r="AC54" s="18"/>
      <c r="AD54" s="18"/>
      <c r="AE54" s="18"/>
      <c r="AF54" s="18"/>
      <c r="AG54" s="18"/>
      <c r="AH54" s="18"/>
      <c r="AI54" s="18"/>
      <c r="AJ54" s="18"/>
      <c r="AK54" s="18"/>
      <c r="AL54" s="18"/>
      <c r="AM54" s="18"/>
      <c r="AN54" s="18"/>
      <c r="AO54" s="18"/>
      <c r="AP54" s="18"/>
      <c r="AQ54" s="18"/>
      <c r="AR54" s="16"/>
    </row>
    <row r="55" spans="1:57">
      <c r="B55" s="17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  <c r="W55" s="18"/>
      <c r="X55" s="18"/>
      <c r="Y55" s="18"/>
      <c r="Z55" s="18"/>
      <c r="AA55" s="18"/>
      <c r="AB55" s="18"/>
      <c r="AC55" s="18"/>
      <c r="AD55" s="18"/>
      <c r="AE55" s="18"/>
      <c r="AF55" s="18"/>
      <c r="AG55" s="18"/>
      <c r="AH55" s="18"/>
      <c r="AI55" s="18"/>
      <c r="AJ55" s="18"/>
      <c r="AK55" s="18"/>
      <c r="AL55" s="18"/>
      <c r="AM55" s="18"/>
      <c r="AN55" s="18"/>
      <c r="AO55" s="18"/>
      <c r="AP55" s="18"/>
      <c r="AQ55" s="18"/>
      <c r="AR55" s="16"/>
    </row>
    <row r="56" spans="1:57">
      <c r="B56" s="17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  <c r="W56" s="18"/>
      <c r="X56" s="18"/>
      <c r="Y56" s="18"/>
      <c r="Z56" s="18"/>
      <c r="AA56" s="18"/>
      <c r="AB56" s="18"/>
      <c r="AC56" s="18"/>
      <c r="AD56" s="18"/>
      <c r="AE56" s="18"/>
      <c r="AF56" s="18"/>
      <c r="AG56" s="18"/>
      <c r="AH56" s="18"/>
      <c r="AI56" s="18"/>
      <c r="AJ56" s="18"/>
      <c r="AK56" s="18"/>
      <c r="AL56" s="18"/>
      <c r="AM56" s="18"/>
      <c r="AN56" s="18"/>
      <c r="AO56" s="18"/>
      <c r="AP56" s="18"/>
      <c r="AQ56" s="18"/>
      <c r="AR56" s="16"/>
    </row>
    <row r="57" spans="1:57">
      <c r="B57" s="17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  <c r="W57" s="18"/>
      <c r="X57" s="18"/>
      <c r="Y57" s="18"/>
      <c r="Z57" s="18"/>
      <c r="AA57" s="18"/>
      <c r="AB57" s="18"/>
      <c r="AC57" s="18"/>
      <c r="AD57" s="18"/>
      <c r="AE57" s="18"/>
      <c r="AF57" s="18"/>
      <c r="AG57" s="18"/>
      <c r="AH57" s="18"/>
      <c r="AI57" s="18"/>
      <c r="AJ57" s="18"/>
      <c r="AK57" s="18"/>
      <c r="AL57" s="18"/>
      <c r="AM57" s="18"/>
      <c r="AN57" s="18"/>
      <c r="AO57" s="18"/>
      <c r="AP57" s="18"/>
      <c r="AQ57" s="18"/>
      <c r="AR57" s="16"/>
    </row>
    <row r="58" spans="1:57">
      <c r="B58" s="17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  <c r="W58" s="18"/>
      <c r="X58" s="18"/>
      <c r="Y58" s="18"/>
      <c r="Z58" s="18"/>
      <c r="AA58" s="18"/>
      <c r="AB58" s="18"/>
      <c r="AC58" s="18"/>
      <c r="AD58" s="18"/>
      <c r="AE58" s="18"/>
      <c r="AF58" s="18"/>
      <c r="AG58" s="18"/>
      <c r="AH58" s="18"/>
      <c r="AI58" s="18"/>
      <c r="AJ58" s="18"/>
      <c r="AK58" s="18"/>
      <c r="AL58" s="18"/>
      <c r="AM58" s="18"/>
      <c r="AN58" s="18"/>
      <c r="AO58" s="18"/>
      <c r="AP58" s="18"/>
      <c r="AQ58" s="18"/>
      <c r="AR58" s="16"/>
    </row>
    <row r="59" spans="1:57">
      <c r="B59" s="17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  <c r="W59" s="18"/>
      <c r="X59" s="18"/>
      <c r="Y59" s="18"/>
      <c r="Z59" s="18"/>
      <c r="AA59" s="18"/>
      <c r="AB59" s="18"/>
      <c r="AC59" s="18"/>
      <c r="AD59" s="18"/>
      <c r="AE59" s="18"/>
      <c r="AF59" s="18"/>
      <c r="AG59" s="18"/>
      <c r="AH59" s="18"/>
      <c r="AI59" s="18"/>
      <c r="AJ59" s="18"/>
      <c r="AK59" s="18"/>
      <c r="AL59" s="18"/>
      <c r="AM59" s="18"/>
      <c r="AN59" s="18"/>
      <c r="AO59" s="18"/>
      <c r="AP59" s="18"/>
      <c r="AQ59" s="18"/>
      <c r="AR59" s="16"/>
    </row>
    <row r="60" spans="1:57" s="2" customFormat="1" ht="12.75">
      <c r="A60" s="31"/>
      <c r="B60" s="32"/>
      <c r="C60" s="33"/>
      <c r="D60" s="49" t="s">
        <v>60</v>
      </c>
      <c r="E60" s="35"/>
      <c r="F60" s="35"/>
      <c r="G60" s="35"/>
      <c r="H60" s="35"/>
      <c r="I60" s="35"/>
      <c r="J60" s="35"/>
      <c r="K60" s="35"/>
      <c r="L60" s="35"/>
      <c r="M60" s="35"/>
      <c r="N60" s="35"/>
      <c r="O60" s="35"/>
      <c r="P60" s="35"/>
      <c r="Q60" s="35"/>
      <c r="R60" s="35"/>
      <c r="S60" s="35"/>
      <c r="T60" s="35"/>
      <c r="U60" s="35"/>
      <c r="V60" s="49" t="s">
        <v>61</v>
      </c>
      <c r="W60" s="35"/>
      <c r="X60" s="35"/>
      <c r="Y60" s="35"/>
      <c r="Z60" s="35"/>
      <c r="AA60" s="35"/>
      <c r="AB60" s="35"/>
      <c r="AC60" s="35"/>
      <c r="AD60" s="35"/>
      <c r="AE60" s="35"/>
      <c r="AF60" s="35"/>
      <c r="AG60" s="35"/>
      <c r="AH60" s="49" t="s">
        <v>60</v>
      </c>
      <c r="AI60" s="35"/>
      <c r="AJ60" s="35"/>
      <c r="AK60" s="35"/>
      <c r="AL60" s="35"/>
      <c r="AM60" s="49" t="s">
        <v>61</v>
      </c>
      <c r="AN60" s="35"/>
      <c r="AO60" s="35"/>
      <c r="AP60" s="33"/>
      <c r="AQ60" s="33"/>
      <c r="AR60" s="36"/>
      <c r="BE60" s="31"/>
    </row>
    <row r="61" spans="1:57">
      <c r="B61" s="17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18"/>
      <c r="W61" s="18"/>
      <c r="X61" s="18"/>
      <c r="Y61" s="18"/>
      <c r="Z61" s="18"/>
      <c r="AA61" s="18"/>
      <c r="AB61" s="18"/>
      <c r="AC61" s="18"/>
      <c r="AD61" s="18"/>
      <c r="AE61" s="18"/>
      <c r="AF61" s="18"/>
      <c r="AG61" s="18"/>
      <c r="AH61" s="18"/>
      <c r="AI61" s="18"/>
      <c r="AJ61" s="18"/>
      <c r="AK61" s="18"/>
      <c r="AL61" s="18"/>
      <c r="AM61" s="18"/>
      <c r="AN61" s="18"/>
      <c r="AO61" s="18"/>
      <c r="AP61" s="18"/>
      <c r="AQ61" s="18"/>
      <c r="AR61" s="16"/>
    </row>
    <row r="62" spans="1:57">
      <c r="B62" s="17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  <c r="W62" s="18"/>
      <c r="X62" s="18"/>
      <c r="Y62" s="18"/>
      <c r="Z62" s="18"/>
      <c r="AA62" s="18"/>
      <c r="AB62" s="18"/>
      <c r="AC62" s="18"/>
      <c r="AD62" s="18"/>
      <c r="AE62" s="18"/>
      <c r="AF62" s="18"/>
      <c r="AG62" s="18"/>
      <c r="AH62" s="18"/>
      <c r="AI62" s="18"/>
      <c r="AJ62" s="18"/>
      <c r="AK62" s="18"/>
      <c r="AL62" s="18"/>
      <c r="AM62" s="18"/>
      <c r="AN62" s="18"/>
      <c r="AO62" s="18"/>
      <c r="AP62" s="18"/>
      <c r="AQ62" s="18"/>
      <c r="AR62" s="16"/>
    </row>
    <row r="63" spans="1:57">
      <c r="B63" s="17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  <c r="W63" s="18"/>
      <c r="X63" s="18"/>
      <c r="Y63" s="18"/>
      <c r="Z63" s="18"/>
      <c r="AA63" s="18"/>
      <c r="AB63" s="18"/>
      <c r="AC63" s="18"/>
      <c r="AD63" s="18"/>
      <c r="AE63" s="18"/>
      <c r="AF63" s="18"/>
      <c r="AG63" s="18"/>
      <c r="AH63" s="18"/>
      <c r="AI63" s="18"/>
      <c r="AJ63" s="18"/>
      <c r="AK63" s="18"/>
      <c r="AL63" s="18"/>
      <c r="AM63" s="18"/>
      <c r="AN63" s="18"/>
      <c r="AO63" s="18"/>
      <c r="AP63" s="18"/>
      <c r="AQ63" s="18"/>
      <c r="AR63" s="16"/>
    </row>
    <row r="64" spans="1:57" s="2" customFormat="1" ht="12.75">
      <c r="A64" s="31"/>
      <c r="B64" s="32"/>
      <c r="C64" s="33"/>
      <c r="D64" s="46" t="s">
        <v>62</v>
      </c>
      <c r="E64" s="50"/>
      <c r="F64" s="50"/>
      <c r="G64" s="50"/>
      <c r="H64" s="50"/>
      <c r="I64" s="50"/>
      <c r="J64" s="50"/>
      <c r="K64" s="50"/>
      <c r="L64" s="50"/>
      <c r="M64" s="50"/>
      <c r="N64" s="50"/>
      <c r="O64" s="50"/>
      <c r="P64" s="50"/>
      <c r="Q64" s="50"/>
      <c r="R64" s="50"/>
      <c r="S64" s="50"/>
      <c r="T64" s="50"/>
      <c r="U64" s="50"/>
      <c r="V64" s="50"/>
      <c r="W64" s="50"/>
      <c r="X64" s="50"/>
      <c r="Y64" s="50"/>
      <c r="Z64" s="50"/>
      <c r="AA64" s="50"/>
      <c r="AB64" s="50"/>
      <c r="AC64" s="50"/>
      <c r="AD64" s="50"/>
      <c r="AE64" s="50"/>
      <c r="AF64" s="50"/>
      <c r="AG64" s="50"/>
      <c r="AH64" s="46" t="s">
        <v>63</v>
      </c>
      <c r="AI64" s="50"/>
      <c r="AJ64" s="50"/>
      <c r="AK64" s="50"/>
      <c r="AL64" s="50"/>
      <c r="AM64" s="50"/>
      <c r="AN64" s="50"/>
      <c r="AO64" s="50"/>
      <c r="AP64" s="33"/>
      <c r="AQ64" s="33"/>
      <c r="AR64" s="36"/>
      <c r="BE64" s="31"/>
    </row>
    <row r="65" spans="1:57">
      <c r="B65" s="17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18"/>
      <c r="W65" s="18"/>
      <c r="X65" s="18"/>
      <c r="Y65" s="18"/>
      <c r="Z65" s="18"/>
      <c r="AA65" s="18"/>
      <c r="AB65" s="18"/>
      <c r="AC65" s="18"/>
      <c r="AD65" s="18"/>
      <c r="AE65" s="18"/>
      <c r="AF65" s="18"/>
      <c r="AG65" s="18"/>
      <c r="AH65" s="18"/>
      <c r="AI65" s="18"/>
      <c r="AJ65" s="18"/>
      <c r="AK65" s="18"/>
      <c r="AL65" s="18"/>
      <c r="AM65" s="18"/>
      <c r="AN65" s="18"/>
      <c r="AO65" s="18"/>
      <c r="AP65" s="18"/>
      <c r="AQ65" s="18"/>
      <c r="AR65" s="16"/>
    </row>
    <row r="66" spans="1:57">
      <c r="B66" s="17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8"/>
      <c r="AA66" s="18"/>
      <c r="AB66" s="18"/>
      <c r="AC66" s="18"/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6"/>
    </row>
    <row r="67" spans="1:57">
      <c r="B67" s="17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18"/>
      <c r="W67" s="18"/>
      <c r="X67" s="18"/>
      <c r="Y67" s="18"/>
      <c r="Z67" s="18"/>
      <c r="AA67" s="18"/>
      <c r="AB67" s="18"/>
      <c r="AC67" s="18"/>
      <c r="AD67" s="18"/>
      <c r="AE67" s="18"/>
      <c r="AF67" s="18"/>
      <c r="AG67" s="18"/>
      <c r="AH67" s="18"/>
      <c r="AI67" s="18"/>
      <c r="AJ67" s="18"/>
      <c r="AK67" s="18"/>
      <c r="AL67" s="18"/>
      <c r="AM67" s="18"/>
      <c r="AN67" s="18"/>
      <c r="AO67" s="18"/>
      <c r="AP67" s="18"/>
      <c r="AQ67" s="18"/>
      <c r="AR67" s="16"/>
    </row>
    <row r="68" spans="1:57">
      <c r="B68" s="17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18"/>
      <c r="W68" s="18"/>
      <c r="X68" s="18"/>
      <c r="Y68" s="18"/>
      <c r="Z68" s="18"/>
      <c r="AA68" s="18"/>
      <c r="AB68" s="18"/>
      <c r="AC68" s="18"/>
      <c r="AD68" s="18"/>
      <c r="AE68" s="18"/>
      <c r="AF68" s="18"/>
      <c r="AG68" s="18"/>
      <c r="AH68" s="18"/>
      <c r="AI68" s="18"/>
      <c r="AJ68" s="18"/>
      <c r="AK68" s="18"/>
      <c r="AL68" s="18"/>
      <c r="AM68" s="18"/>
      <c r="AN68" s="18"/>
      <c r="AO68" s="18"/>
      <c r="AP68" s="18"/>
      <c r="AQ68" s="18"/>
      <c r="AR68" s="16"/>
    </row>
    <row r="69" spans="1:57">
      <c r="B69" s="17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  <c r="V69" s="18"/>
      <c r="W69" s="18"/>
      <c r="X69" s="18"/>
      <c r="Y69" s="18"/>
      <c r="Z69" s="18"/>
      <c r="AA69" s="18"/>
      <c r="AB69" s="18"/>
      <c r="AC69" s="18"/>
      <c r="AD69" s="18"/>
      <c r="AE69" s="18"/>
      <c r="AF69" s="18"/>
      <c r="AG69" s="18"/>
      <c r="AH69" s="18"/>
      <c r="AI69" s="18"/>
      <c r="AJ69" s="18"/>
      <c r="AK69" s="18"/>
      <c r="AL69" s="18"/>
      <c r="AM69" s="18"/>
      <c r="AN69" s="18"/>
      <c r="AO69" s="18"/>
      <c r="AP69" s="18"/>
      <c r="AQ69" s="18"/>
      <c r="AR69" s="16"/>
    </row>
    <row r="70" spans="1:57">
      <c r="B70" s="17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  <c r="V70" s="18"/>
      <c r="W70" s="18"/>
      <c r="X70" s="18"/>
      <c r="Y70" s="18"/>
      <c r="Z70" s="18"/>
      <c r="AA70" s="18"/>
      <c r="AB70" s="18"/>
      <c r="AC70" s="18"/>
      <c r="AD70" s="18"/>
      <c r="AE70" s="18"/>
      <c r="AF70" s="18"/>
      <c r="AG70" s="18"/>
      <c r="AH70" s="18"/>
      <c r="AI70" s="18"/>
      <c r="AJ70" s="18"/>
      <c r="AK70" s="18"/>
      <c r="AL70" s="18"/>
      <c r="AM70" s="18"/>
      <c r="AN70" s="18"/>
      <c r="AO70" s="18"/>
      <c r="AP70" s="18"/>
      <c r="AQ70" s="18"/>
      <c r="AR70" s="16"/>
    </row>
    <row r="71" spans="1:57">
      <c r="B71" s="17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  <c r="V71" s="18"/>
      <c r="W71" s="18"/>
      <c r="X71" s="18"/>
      <c r="Y71" s="18"/>
      <c r="Z71" s="18"/>
      <c r="AA71" s="18"/>
      <c r="AB71" s="18"/>
      <c r="AC71" s="18"/>
      <c r="AD71" s="18"/>
      <c r="AE71" s="18"/>
      <c r="AF71" s="18"/>
      <c r="AG71" s="18"/>
      <c r="AH71" s="18"/>
      <c r="AI71" s="18"/>
      <c r="AJ71" s="18"/>
      <c r="AK71" s="18"/>
      <c r="AL71" s="18"/>
      <c r="AM71" s="18"/>
      <c r="AN71" s="18"/>
      <c r="AO71" s="18"/>
      <c r="AP71" s="18"/>
      <c r="AQ71" s="18"/>
      <c r="AR71" s="16"/>
    </row>
    <row r="72" spans="1:57">
      <c r="B72" s="17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18"/>
      <c r="W72" s="18"/>
      <c r="X72" s="18"/>
      <c r="Y72" s="18"/>
      <c r="Z72" s="18"/>
      <c r="AA72" s="18"/>
      <c r="AB72" s="18"/>
      <c r="AC72" s="18"/>
      <c r="AD72" s="18"/>
      <c r="AE72" s="18"/>
      <c r="AF72" s="18"/>
      <c r="AG72" s="18"/>
      <c r="AH72" s="18"/>
      <c r="AI72" s="18"/>
      <c r="AJ72" s="18"/>
      <c r="AK72" s="18"/>
      <c r="AL72" s="18"/>
      <c r="AM72" s="18"/>
      <c r="AN72" s="18"/>
      <c r="AO72" s="18"/>
      <c r="AP72" s="18"/>
      <c r="AQ72" s="18"/>
      <c r="AR72" s="16"/>
    </row>
    <row r="73" spans="1:57">
      <c r="B73" s="17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  <c r="V73" s="18"/>
      <c r="W73" s="18"/>
      <c r="X73" s="18"/>
      <c r="Y73" s="18"/>
      <c r="Z73" s="18"/>
      <c r="AA73" s="18"/>
      <c r="AB73" s="18"/>
      <c r="AC73" s="18"/>
      <c r="AD73" s="18"/>
      <c r="AE73" s="18"/>
      <c r="AF73" s="18"/>
      <c r="AG73" s="18"/>
      <c r="AH73" s="18"/>
      <c r="AI73" s="18"/>
      <c r="AJ73" s="18"/>
      <c r="AK73" s="18"/>
      <c r="AL73" s="18"/>
      <c r="AM73" s="18"/>
      <c r="AN73" s="18"/>
      <c r="AO73" s="18"/>
      <c r="AP73" s="18"/>
      <c r="AQ73" s="18"/>
      <c r="AR73" s="16"/>
    </row>
    <row r="74" spans="1:57">
      <c r="B74" s="17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  <c r="V74" s="18"/>
      <c r="W74" s="18"/>
      <c r="X74" s="18"/>
      <c r="Y74" s="18"/>
      <c r="Z74" s="18"/>
      <c r="AA74" s="18"/>
      <c r="AB74" s="18"/>
      <c r="AC74" s="18"/>
      <c r="AD74" s="18"/>
      <c r="AE74" s="18"/>
      <c r="AF74" s="18"/>
      <c r="AG74" s="18"/>
      <c r="AH74" s="18"/>
      <c r="AI74" s="18"/>
      <c r="AJ74" s="18"/>
      <c r="AK74" s="18"/>
      <c r="AL74" s="18"/>
      <c r="AM74" s="18"/>
      <c r="AN74" s="18"/>
      <c r="AO74" s="18"/>
      <c r="AP74" s="18"/>
      <c r="AQ74" s="18"/>
      <c r="AR74" s="16"/>
    </row>
    <row r="75" spans="1:57" s="2" customFormat="1" ht="12.75">
      <c r="A75" s="31"/>
      <c r="B75" s="32"/>
      <c r="C75" s="33"/>
      <c r="D75" s="49" t="s">
        <v>60</v>
      </c>
      <c r="E75" s="35"/>
      <c r="F75" s="35"/>
      <c r="G75" s="35"/>
      <c r="H75" s="35"/>
      <c r="I75" s="35"/>
      <c r="J75" s="35"/>
      <c r="K75" s="35"/>
      <c r="L75" s="35"/>
      <c r="M75" s="35"/>
      <c r="N75" s="35"/>
      <c r="O75" s="35"/>
      <c r="P75" s="35"/>
      <c r="Q75" s="35"/>
      <c r="R75" s="35"/>
      <c r="S75" s="35"/>
      <c r="T75" s="35"/>
      <c r="U75" s="35"/>
      <c r="V75" s="49" t="s">
        <v>61</v>
      </c>
      <c r="W75" s="35"/>
      <c r="X75" s="35"/>
      <c r="Y75" s="35"/>
      <c r="Z75" s="35"/>
      <c r="AA75" s="35"/>
      <c r="AB75" s="35"/>
      <c r="AC75" s="35"/>
      <c r="AD75" s="35"/>
      <c r="AE75" s="35"/>
      <c r="AF75" s="35"/>
      <c r="AG75" s="35"/>
      <c r="AH75" s="49" t="s">
        <v>60</v>
      </c>
      <c r="AI75" s="35"/>
      <c r="AJ75" s="35"/>
      <c r="AK75" s="35"/>
      <c r="AL75" s="35"/>
      <c r="AM75" s="49" t="s">
        <v>61</v>
      </c>
      <c r="AN75" s="35"/>
      <c r="AO75" s="35"/>
      <c r="AP75" s="33"/>
      <c r="AQ75" s="33"/>
      <c r="AR75" s="36"/>
      <c r="BE75" s="31"/>
    </row>
    <row r="76" spans="1:57" s="2" customFormat="1">
      <c r="A76" s="31"/>
      <c r="B76" s="32"/>
      <c r="C76" s="33"/>
      <c r="D76" s="33"/>
      <c r="E76" s="33"/>
      <c r="F76" s="33"/>
      <c r="G76" s="33"/>
      <c r="H76" s="33"/>
      <c r="I76" s="33"/>
      <c r="J76" s="33"/>
      <c r="K76" s="33"/>
      <c r="L76" s="33"/>
      <c r="M76" s="33"/>
      <c r="N76" s="33"/>
      <c r="O76" s="33"/>
      <c r="P76" s="33"/>
      <c r="Q76" s="33"/>
      <c r="R76" s="3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  <c r="AF76" s="33"/>
      <c r="AG76" s="33"/>
      <c r="AH76" s="33"/>
      <c r="AI76" s="33"/>
      <c r="AJ76" s="33"/>
      <c r="AK76" s="33"/>
      <c r="AL76" s="33"/>
      <c r="AM76" s="33"/>
      <c r="AN76" s="33"/>
      <c r="AO76" s="33"/>
      <c r="AP76" s="33"/>
      <c r="AQ76" s="33"/>
      <c r="AR76" s="36"/>
      <c r="BE76" s="31"/>
    </row>
    <row r="77" spans="1:57" s="2" customFormat="1" ht="6.95" customHeight="1">
      <c r="A77" s="31"/>
      <c r="B77" s="51"/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52"/>
      <c r="N77" s="52"/>
      <c r="O77" s="52"/>
      <c r="P77" s="52"/>
      <c r="Q77" s="52"/>
      <c r="R77" s="52"/>
      <c r="S77" s="52"/>
      <c r="T77" s="52"/>
      <c r="U77" s="52"/>
      <c r="V77" s="52"/>
      <c r="W77" s="52"/>
      <c r="X77" s="52"/>
      <c r="Y77" s="52"/>
      <c r="Z77" s="52"/>
      <c r="AA77" s="52"/>
      <c r="AB77" s="52"/>
      <c r="AC77" s="52"/>
      <c r="AD77" s="52"/>
      <c r="AE77" s="52"/>
      <c r="AF77" s="52"/>
      <c r="AG77" s="52"/>
      <c r="AH77" s="52"/>
      <c r="AI77" s="52"/>
      <c r="AJ77" s="52"/>
      <c r="AK77" s="52"/>
      <c r="AL77" s="52"/>
      <c r="AM77" s="52"/>
      <c r="AN77" s="52"/>
      <c r="AO77" s="52"/>
      <c r="AP77" s="52"/>
      <c r="AQ77" s="52"/>
      <c r="AR77" s="36"/>
      <c r="BE77" s="31"/>
    </row>
    <row r="81" spans="1:91" s="2" customFormat="1" ht="6.95" customHeight="1">
      <c r="A81" s="31"/>
      <c r="B81" s="53"/>
      <c r="C81" s="54"/>
      <c r="D81" s="54"/>
      <c r="E81" s="54"/>
      <c r="F81" s="54"/>
      <c r="G81" s="54"/>
      <c r="H81" s="54"/>
      <c r="I81" s="54"/>
      <c r="J81" s="54"/>
      <c r="K81" s="54"/>
      <c r="L81" s="54"/>
      <c r="M81" s="54"/>
      <c r="N81" s="54"/>
      <c r="O81" s="54"/>
      <c r="P81" s="54"/>
      <c r="Q81" s="54"/>
      <c r="R81" s="54"/>
      <c r="S81" s="54"/>
      <c r="T81" s="54"/>
      <c r="U81" s="54"/>
      <c r="V81" s="54"/>
      <c r="W81" s="54"/>
      <c r="X81" s="54"/>
      <c r="Y81" s="54"/>
      <c r="Z81" s="54"/>
      <c r="AA81" s="54"/>
      <c r="AB81" s="54"/>
      <c r="AC81" s="54"/>
      <c r="AD81" s="54"/>
      <c r="AE81" s="54"/>
      <c r="AF81" s="54"/>
      <c r="AG81" s="54"/>
      <c r="AH81" s="54"/>
      <c r="AI81" s="54"/>
      <c r="AJ81" s="54"/>
      <c r="AK81" s="54"/>
      <c r="AL81" s="54"/>
      <c r="AM81" s="54"/>
      <c r="AN81" s="54"/>
      <c r="AO81" s="54"/>
      <c r="AP81" s="54"/>
      <c r="AQ81" s="54"/>
      <c r="AR81" s="36"/>
      <c r="BE81" s="31"/>
    </row>
    <row r="82" spans="1:91" s="2" customFormat="1" ht="24.95" customHeight="1">
      <c r="A82" s="31"/>
      <c r="B82" s="32"/>
      <c r="C82" s="19" t="s">
        <v>64</v>
      </c>
      <c r="D82" s="33"/>
      <c r="E82" s="33"/>
      <c r="F82" s="33"/>
      <c r="G82" s="33"/>
      <c r="H82" s="33"/>
      <c r="I82" s="33"/>
      <c r="J82" s="33"/>
      <c r="K82" s="33"/>
      <c r="L82" s="33"/>
      <c r="M82" s="33"/>
      <c r="N82" s="33"/>
      <c r="O82" s="33"/>
      <c r="P82" s="33"/>
      <c r="Q82" s="33"/>
      <c r="R82" s="3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F82" s="33"/>
      <c r="AG82" s="33"/>
      <c r="AH82" s="33"/>
      <c r="AI82" s="33"/>
      <c r="AJ82" s="33"/>
      <c r="AK82" s="33"/>
      <c r="AL82" s="33"/>
      <c r="AM82" s="33"/>
      <c r="AN82" s="33"/>
      <c r="AO82" s="33"/>
      <c r="AP82" s="33"/>
      <c r="AQ82" s="33"/>
      <c r="AR82" s="36"/>
      <c r="BE82" s="31"/>
    </row>
    <row r="83" spans="1:91" s="2" customFormat="1" ht="6.95" customHeight="1">
      <c r="A83" s="31"/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33"/>
      <c r="M83" s="33"/>
      <c r="N83" s="33"/>
      <c r="O83" s="33"/>
      <c r="P83" s="33"/>
      <c r="Q83" s="33"/>
      <c r="R83" s="3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F83" s="33"/>
      <c r="AG83" s="33"/>
      <c r="AH83" s="33"/>
      <c r="AI83" s="33"/>
      <c r="AJ83" s="33"/>
      <c r="AK83" s="33"/>
      <c r="AL83" s="33"/>
      <c r="AM83" s="33"/>
      <c r="AN83" s="33"/>
      <c r="AO83" s="33"/>
      <c r="AP83" s="33"/>
      <c r="AQ83" s="33"/>
      <c r="AR83" s="36"/>
      <c r="BE83" s="31"/>
    </row>
    <row r="84" spans="1:91" s="4" customFormat="1" ht="12" customHeight="1">
      <c r="B84" s="55"/>
      <c r="C84" s="25" t="s">
        <v>13</v>
      </c>
      <c r="D84" s="56"/>
      <c r="E84" s="56"/>
      <c r="F84" s="56"/>
      <c r="G84" s="56"/>
      <c r="H84" s="56"/>
      <c r="I84" s="56"/>
      <c r="J84" s="56"/>
      <c r="K84" s="56"/>
      <c r="L84" s="56" t="str">
        <f>K5</f>
        <v>Vybaveni_REACT</v>
      </c>
      <c r="M84" s="56"/>
      <c r="N84" s="56"/>
      <c r="O84" s="56"/>
      <c r="P84" s="56"/>
      <c r="Q84" s="56"/>
      <c r="R84" s="56"/>
      <c r="S84" s="56"/>
      <c r="T84" s="56"/>
      <c r="U84" s="56"/>
      <c r="V84" s="56"/>
      <c r="W84" s="56"/>
      <c r="X84" s="56"/>
      <c r="Y84" s="56"/>
      <c r="Z84" s="56"/>
      <c r="AA84" s="56"/>
      <c r="AB84" s="56"/>
      <c r="AC84" s="56"/>
      <c r="AD84" s="56"/>
      <c r="AE84" s="56"/>
      <c r="AF84" s="56"/>
      <c r="AG84" s="56"/>
      <c r="AH84" s="56"/>
      <c r="AI84" s="56"/>
      <c r="AJ84" s="56"/>
      <c r="AK84" s="56"/>
      <c r="AL84" s="56"/>
      <c r="AM84" s="56"/>
      <c r="AN84" s="56"/>
      <c r="AO84" s="56"/>
      <c r="AP84" s="56"/>
      <c r="AQ84" s="56"/>
      <c r="AR84" s="57"/>
    </row>
    <row r="85" spans="1:91" s="5" customFormat="1" ht="36.950000000000003" customHeight="1">
      <c r="B85" s="58"/>
      <c r="C85" s="59" t="s">
        <v>16</v>
      </c>
      <c r="D85" s="60"/>
      <c r="E85" s="60"/>
      <c r="F85" s="60"/>
      <c r="G85" s="60"/>
      <c r="H85" s="60"/>
      <c r="I85" s="60"/>
      <c r="J85" s="60"/>
      <c r="K85" s="60"/>
      <c r="L85" s="217" t="str">
        <f>K6</f>
        <v>NNP Moravská Třebová - VYBAVENÍ</v>
      </c>
      <c r="M85" s="218"/>
      <c r="N85" s="218"/>
      <c r="O85" s="218"/>
      <c r="P85" s="218"/>
      <c r="Q85" s="218"/>
      <c r="R85" s="218"/>
      <c r="S85" s="218"/>
      <c r="T85" s="218"/>
      <c r="U85" s="218"/>
      <c r="V85" s="218"/>
      <c r="W85" s="218"/>
      <c r="X85" s="218"/>
      <c r="Y85" s="218"/>
      <c r="Z85" s="218"/>
      <c r="AA85" s="218"/>
      <c r="AB85" s="218"/>
      <c r="AC85" s="218"/>
      <c r="AD85" s="218"/>
      <c r="AE85" s="218"/>
      <c r="AF85" s="218"/>
      <c r="AG85" s="218"/>
      <c r="AH85" s="218"/>
      <c r="AI85" s="218"/>
      <c r="AJ85" s="218"/>
      <c r="AK85" s="218"/>
      <c r="AL85" s="218"/>
      <c r="AM85" s="218"/>
      <c r="AN85" s="218"/>
      <c r="AO85" s="218"/>
      <c r="AP85" s="60"/>
      <c r="AQ85" s="60"/>
      <c r="AR85" s="61"/>
    </row>
    <row r="86" spans="1:91" s="2" customFormat="1" ht="6.95" customHeight="1">
      <c r="A86" s="31"/>
      <c r="B86" s="32"/>
      <c r="C86" s="33"/>
      <c r="D86" s="33"/>
      <c r="E86" s="33"/>
      <c r="F86" s="33"/>
      <c r="G86" s="33"/>
      <c r="H86" s="33"/>
      <c r="I86" s="33"/>
      <c r="J86" s="33"/>
      <c r="K86" s="33"/>
      <c r="L86" s="33"/>
      <c r="M86" s="33"/>
      <c r="N86" s="33"/>
      <c r="O86" s="33"/>
      <c r="P86" s="33"/>
      <c r="Q86" s="33"/>
      <c r="R86" s="3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F86" s="33"/>
      <c r="AG86" s="33"/>
      <c r="AH86" s="33"/>
      <c r="AI86" s="33"/>
      <c r="AJ86" s="33"/>
      <c r="AK86" s="33"/>
      <c r="AL86" s="33"/>
      <c r="AM86" s="33"/>
      <c r="AN86" s="33"/>
      <c r="AO86" s="33"/>
      <c r="AP86" s="33"/>
      <c r="AQ86" s="33"/>
      <c r="AR86" s="36"/>
      <c r="BE86" s="31"/>
    </row>
    <row r="87" spans="1:91" s="2" customFormat="1" ht="12" customHeight="1">
      <c r="A87" s="31"/>
      <c r="B87" s="32"/>
      <c r="C87" s="25" t="s">
        <v>22</v>
      </c>
      <c r="D87" s="33"/>
      <c r="E87" s="33"/>
      <c r="F87" s="33"/>
      <c r="G87" s="33"/>
      <c r="H87" s="33"/>
      <c r="I87" s="33"/>
      <c r="J87" s="33"/>
      <c r="K87" s="33"/>
      <c r="L87" s="62" t="str">
        <f>IF(K8="","",K8)</f>
        <v>Moravská Třebová</v>
      </c>
      <c r="M87" s="33"/>
      <c r="N87" s="33"/>
      <c r="O87" s="33"/>
      <c r="P87" s="33"/>
      <c r="Q87" s="33"/>
      <c r="R87" s="3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  <c r="AF87" s="33"/>
      <c r="AG87" s="33"/>
      <c r="AH87" s="33"/>
      <c r="AI87" s="25" t="s">
        <v>24</v>
      </c>
      <c r="AJ87" s="33"/>
      <c r="AK87" s="33"/>
      <c r="AL87" s="33"/>
      <c r="AM87" s="219" t="str">
        <f>IF(AN8= "","",AN8)</f>
        <v>20. 4. 2021</v>
      </c>
      <c r="AN87" s="219"/>
      <c r="AO87" s="33"/>
      <c r="AP87" s="33"/>
      <c r="AQ87" s="33"/>
      <c r="AR87" s="36"/>
      <c r="BE87" s="31"/>
    </row>
    <row r="88" spans="1:91" s="2" customFormat="1" ht="6.95" customHeight="1">
      <c r="A88" s="31"/>
      <c r="B88" s="32"/>
      <c r="C88" s="33"/>
      <c r="D88" s="33"/>
      <c r="E88" s="33"/>
      <c r="F88" s="33"/>
      <c r="G88" s="33"/>
      <c r="H88" s="33"/>
      <c r="I88" s="33"/>
      <c r="J88" s="33"/>
      <c r="K88" s="33"/>
      <c r="L88" s="33"/>
      <c r="M88" s="33"/>
      <c r="N88" s="33"/>
      <c r="O88" s="33"/>
      <c r="P88" s="33"/>
      <c r="Q88" s="33"/>
      <c r="R88" s="3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  <c r="AF88" s="33"/>
      <c r="AG88" s="33"/>
      <c r="AH88" s="33"/>
      <c r="AI88" s="33"/>
      <c r="AJ88" s="33"/>
      <c r="AK88" s="33"/>
      <c r="AL88" s="33"/>
      <c r="AM88" s="33"/>
      <c r="AN88" s="33"/>
      <c r="AO88" s="33"/>
      <c r="AP88" s="33"/>
      <c r="AQ88" s="33"/>
      <c r="AR88" s="36"/>
      <c r="BE88" s="31"/>
    </row>
    <row r="89" spans="1:91" s="2" customFormat="1" ht="25.7" customHeight="1">
      <c r="A89" s="31"/>
      <c r="B89" s="32"/>
      <c r="C89" s="25" t="s">
        <v>30</v>
      </c>
      <c r="D89" s="33"/>
      <c r="E89" s="33"/>
      <c r="F89" s="33"/>
      <c r="G89" s="33"/>
      <c r="H89" s="33"/>
      <c r="I89" s="33"/>
      <c r="J89" s="33"/>
      <c r="K89" s="33"/>
      <c r="L89" s="56" t="str">
        <f>IF(E11= "","",E11)</f>
        <v>Nemocnice následné péče Moravská Třebová</v>
      </c>
      <c r="M89" s="33"/>
      <c r="N89" s="33"/>
      <c r="O89" s="33"/>
      <c r="P89" s="33"/>
      <c r="Q89" s="33"/>
      <c r="R89" s="3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F89" s="33"/>
      <c r="AG89" s="33"/>
      <c r="AH89" s="33"/>
      <c r="AI89" s="25" t="s">
        <v>38</v>
      </c>
      <c r="AJ89" s="33"/>
      <c r="AK89" s="33"/>
      <c r="AL89" s="33"/>
      <c r="AM89" s="220" t="str">
        <f>IF(E17="","",E17)</f>
        <v>SIEBERT + TALAŠ, spol. s r.o.</v>
      </c>
      <c r="AN89" s="221"/>
      <c r="AO89" s="221"/>
      <c r="AP89" s="221"/>
      <c r="AQ89" s="33"/>
      <c r="AR89" s="36"/>
      <c r="AS89" s="222" t="s">
        <v>65</v>
      </c>
      <c r="AT89" s="223"/>
      <c r="AU89" s="64"/>
      <c r="AV89" s="64"/>
      <c r="AW89" s="64"/>
      <c r="AX89" s="64"/>
      <c r="AY89" s="64"/>
      <c r="AZ89" s="64"/>
      <c r="BA89" s="64"/>
      <c r="BB89" s="64"/>
      <c r="BC89" s="64"/>
      <c r="BD89" s="65"/>
      <c r="BE89" s="31"/>
    </row>
    <row r="90" spans="1:91" s="2" customFormat="1" ht="25.7" customHeight="1">
      <c r="A90" s="31"/>
      <c r="B90" s="32"/>
      <c r="C90" s="25" t="s">
        <v>36</v>
      </c>
      <c r="D90" s="33"/>
      <c r="E90" s="33"/>
      <c r="F90" s="33"/>
      <c r="G90" s="33"/>
      <c r="H90" s="33"/>
      <c r="I90" s="33"/>
      <c r="J90" s="33"/>
      <c r="K90" s="33"/>
      <c r="L90" s="56" t="str">
        <f>IF(E14= "Vyplň údaj","",E14)</f>
        <v/>
      </c>
      <c r="M90" s="33"/>
      <c r="N90" s="33"/>
      <c r="O90" s="33"/>
      <c r="P90" s="33"/>
      <c r="Q90" s="33"/>
      <c r="R90" s="3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F90" s="33"/>
      <c r="AG90" s="33"/>
      <c r="AH90" s="33"/>
      <c r="AI90" s="25" t="s">
        <v>43</v>
      </c>
      <c r="AJ90" s="33"/>
      <c r="AK90" s="33"/>
      <c r="AL90" s="33"/>
      <c r="AM90" s="220" t="str">
        <f>IF(E20="","",E20)</f>
        <v>SIEBERT + TALAŠ, spol. s r.o.</v>
      </c>
      <c r="AN90" s="221"/>
      <c r="AO90" s="221"/>
      <c r="AP90" s="221"/>
      <c r="AQ90" s="33"/>
      <c r="AR90" s="36"/>
      <c r="AS90" s="224"/>
      <c r="AT90" s="225"/>
      <c r="AU90" s="66"/>
      <c r="AV90" s="66"/>
      <c r="AW90" s="66"/>
      <c r="AX90" s="66"/>
      <c r="AY90" s="66"/>
      <c r="AZ90" s="66"/>
      <c r="BA90" s="66"/>
      <c r="BB90" s="66"/>
      <c r="BC90" s="66"/>
      <c r="BD90" s="67"/>
      <c r="BE90" s="31"/>
    </row>
    <row r="91" spans="1:91" s="2" customFormat="1" ht="10.9" customHeight="1">
      <c r="A91" s="31"/>
      <c r="B91" s="32"/>
      <c r="C91" s="33"/>
      <c r="D91" s="33"/>
      <c r="E91" s="33"/>
      <c r="F91" s="33"/>
      <c r="G91" s="33"/>
      <c r="H91" s="33"/>
      <c r="I91" s="33"/>
      <c r="J91" s="33"/>
      <c r="K91" s="33"/>
      <c r="L91" s="33"/>
      <c r="M91" s="33"/>
      <c r="N91" s="33"/>
      <c r="O91" s="33"/>
      <c r="P91" s="33"/>
      <c r="Q91" s="33"/>
      <c r="R91" s="3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F91" s="33"/>
      <c r="AG91" s="33"/>
      <c r="AH91" s="33"/>
      <c r="AI91" s="33"/>
      <c r="AJ91" s="33"/>
      <c r="AK91" s="33"/>
      <c r="AL91" s="33"/>
      <c r="AM91" s="33"/>
      <c r="AN91" s="33"/>
      <c r="AO91" s="33"/>
      <c r="AP91" s="33"/>
      <c r="AQ91" s="33"/>
      <c r="AR91" s="36"/>
      <c r="AS91" s="226"/>
      <c r="AT91" s="227"/>
      <c r="AU91" s="68"/>
      <c r="AV91" s="68"/>
      <c r="AW91" s="68"/>
      <c r="AX91" s="68"/>
      <c r="AY91" s="68"/>
      <c r="AZ91" s="68"/>
      <c r="BA91" s="68"/>
      <c r="BB91" s="68"/>
      <c r="BC91" s="68"/>
      <c r="BD91" s="69"/>
      <c r="BE91" s="31"/>
    </row>
    <row r="92" spans="1:91" s="2" customFormat="1" ht="29.25" customHeight="1">
      <c r="A92" s="31"/>
      <c r="B92" s="32"/>
      <c r="C92" s="212" t="s">
        <v>66</v>
      </c>
      <c r="D92" s="213"/>
      <c r="E92" s="213"/>
      <c r="F92" s="213"/>
      <c r="G92" s="213"/>
      <c r="H92" s="70"/>
      <c r="I92" s="214" t="s">
        <v>67</v>
      </c>
      <c r="J92" s="213"/>
      <c r="K92" s="213"/>
      <c r="L92" s="213"/>
      <c r="M92" s="213"/>
      <c r="N92" s="213"/>
      <c r="O92" s="213"/>
      <c r="P92" s="213"/>
      <c r="Q92" s="213"/>
      <c r="R92" s="213"/>
      <c r="S92" s="213"/>
      <c r="T92" s="213"/>
      <c r="U92" s="213"/>
      <c r="V92" s="213"/>
      <c r="W92" s="213"/>
      <c r="X92" s="213"/>
      <c r="Y92" s="213"/>
      <c r="Z92" s="213"/>
      <c r="AA92" s="213"/>
      <c r="AB92" s="213"/>
      <c r="AC92" s="213"/>
      <c r="AD92" s="213"/>
      <c r="AE92" s="213"/>
      <c r="AF92" s="213"/>
      <c r="AG92" s="215" t="s">
        <v>68</v>
      </c>
      <c r="AH92" s="213"/>
      <c r="AI92" s="213"/>
      <c r="AJ92" s="213"/>
      <c r="AK92" s="213"/>
      <c r="AL92" s="213"/>
      <c r="AM92" s="213"/>
      <c r="AN92" s="214" t="s">
        <v>69</v>
      </c>
      <c r="AO92" s="213"/>
      <c r="AP92" s="216"/>
      <c r="AQ92" s="71" t="s">
        <v>70</v>
      </c>
      <c r="AR92" s="36"/>
      <c r="AS92" s="72" t="s">
        <v>71</v>
      </c>
      <c r="AT92" s="73" t="s">
        <v>72</v>
      </c>
      <c r="AU92" s="73" t="s">
        <v>73</v>
      </c>
      <c r="AV92" s="73" t="s">
        <v>74</v>
      </c>
      <c r="AW92" s="73" t="s">
        <v>75</v>
      </c>
      <c r="AX92" s="73" t="s">
        <v>76</v>
      </c>
      <c r="AY92" s="73" t="s">
        <v>77</v>
      </c>
      <c r="AZ92" s="73" t="s">
        <v>78</v>
      </c>
      <c r="BA92" s="73" t="s">
        <v>79</v>
      </c>
      <c r="BB92" s="73" t="s">
        <v>80</v>
      </c>
      <c r="BC92" s="73" t="s">
        <v>81</v>
      </c>
      <c r="BD92" s="74" t="s">
        <v>82</v>
      </c>
      <c r="BE92" s="31"/>
    </row>
    <row r="93" spans="1:91" s="2" customFormat="1" ht="10.9" customHeight="1">
      <c r="A93" s="31"/>
      <c r="B93" s="32"/>
      <c r="C93" s="33"/>
      <c r="D93" s="33"/>
      <c r="E93" s="33"/>
      <c r="F93" s="33"/>
      <c r="G93" s="33"/>
      <c r="H93" s="33"/>
      <c r="I93" s="33"/>
      <c r="J93" s="33"/>
      <c r="K93" s="33"/>
      <c r="L93" s="33"/>
      <c r="M93" s="33"/>
      <c r="N93" s="33"/>
      <c r="O93" s="33"/>
      <c r="P93" s="33"/>
      <c r="Q93" s="33"/>
      <c r="R93" s="3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F93" s="33"/>
      <c r="AG93" s="33"/>
      <c r="AH93" s="33"/>
      <c r="AI93" s="33"/>
      <c r="AJ93" s="33"/>
      <c r="AK93" s="33"/>
      <c r="AL93" s="33"/>
      <c r="AM93" s="33"/>
      <c r="AN93" s="33"/>
      <c r="AO93" s="33"/>
      <c r="AP93" s="33"/>
      <c r="AQ93" s="33"/>
      <c r="AR93" s="36"/>
      <c r="AS93" s="75"/>
      <c r="AT93" s="76"/>
      <c r="AU93" s="76"/>
      <c r="AV93" s="76"/>
      <c r="AW93" s="76"/>
      <c r="AX93" s="76"/>
      <c r="AY93" s="76"/>
      <c r="AZ93" s="76"/>
      <c r="BA93" s="76"/>
      <c r="BB93" s="76"/>
      <c r="BC93" s="76"/>
      <c r="BD93" s="77"/>
      <c r="BE93" s="31"/>
    </row>
    <row r="94" spans="1:91" s="6" customFormat="1" ht="32.450000000000003" customHeight="1">
      <c r="B94" s="78"/>
      <c r="C94" s="79" t="s">
        <v>83</v>
      </c>
      <c r="D94" s="80"/>
      <c r="E94" s="80"/>
      <c r="F94" s="80"/>
      <c r="G94" s="80"/>
      <c r="H94" s="80"/>
      <c r="I94" s="80"/>
      <c r="J94" s="80"/>
      <c r="K94" s="80"/>
      <c r="L94" s="80"/>
      <c r="M94" s="80"/>
      <c r="N94" s="80"/>
      <c r="O94" s="80"/>
      <c r="P94" s="80"/>
      <c r="Q94" s="80"/>
      <c r="R94" s="80"/>
      <c r="S94" s="80"/>
      <c r="T94" s="80"/>
      <c r="U94" s="80"/>
      <c r="V94" s="80"/>
      <c r="W94" s="80"/>
      <c r="X94" s="80"/>
      <c r="Y94" s="80"/>
      <c r="Z94" s="80"/>
      <c r="AA94" s="80"/>
      <c r="AB94" s="80"/>
      <c r="AC94" s="80"/>
      <c r="AD94" s="80"/>
      <c r="AE94" s="80"/>
      <c r="AF94" s="80"/>
      <c r="AG94" s="209">
        <f>ROUND(AG95,2)</f>
        <v>0</v>
      </c>
      <c r="AH94" s="209"/>
      <c r="AI94" s="209"/>
      <c r="AJ94" s="209"/>
      <c r="AK94" s="209"/>
      <c r="AL94" s="209"/>
      <c r="AM94" s="209"/>
      <c r="AN94" s="210">
        <f>SUM(AG94,AT94)</f>
        <v>0</v>
      </c>
      <c r="AO94" s="210"/>
      <c r="AP94" s="210"/>
      <c r="AQ94" s="82" t="s">
        <v>1</v>
      </c>
      <c r="AR94" s="83"/>
      <c r="AS94" s="84">
        <f>ROUND(AS95,2)</f>
        <v>0</v>
      </c>
      <c r="AT94" s="85">
        <f>ROUND(SUM(AV94:AW94),2)</f>
        <v>0</v>
      </c>
      <c r="AU94" s="86">
        <f>ROUND(AU95,5)</f>
        <v>0</v>
      </c>
      <c r="AV94" s="85">
        <f>ROUND(AZ94*L29,2)</f>
        <v>0</v>
      </c>
      <c r="AW94" s="85">
        <f>ROUND(BA94*L30,2)</f>
        <v>0</v>
      </c>
      <c r="AX94" s="85">
        <f>ROUND(BB94*L29,2)</f>
        <v>0</v>
      </c>
      <c r="AY94" s="85">
        <f>ROUND(BC94*L30,2)</f>
        <v>0</v>
      </c>
      <c r="AZ94" s="85">
        <f>ROUND(AZ95,2)</f>
        <v>0</v>
      </c>
      <c r="BA94" s="85">
        <f>ROUND(BA95,2)</f>
        <v>0</v>
      </c>
      <c r="BB94" s="85">
        <f>ROUND(BB95,2)</f>
        <v>0</v>
      </c>
      <c r="BC94" s="85">
        <f>ROUND(BC95,2)</f>
        <v>0</v>
      </c>
      <c r="BD94" s="87">
        <f>ROUND(BD95,2)</f>
        <v>0</v>
      </c>
      <c r="BS94" s="88" t="s">
        <v>84</v>
      </c>
      <c r="BT94" s="88" t="s">
        <v>85</v>
      </c>
      <c r="BU94" s="89" t="s">
        <v>86</v>
      </c>
      <c r="BV94" s="88" t="s">
        <v>87</v>
      </c>
      <c r="BW94" s="88" t="s">
        <v>5</v>
      </c>
      <c r="BX94" s="88" t="s">
        <v>88</v>
      </c>
      <c r="CL94" s="88" t="s">
        <v>19</v>
      </c>
    </row>
    <row r="95" spans="1:91" s="7" customFormat="1" ht="16.5" customHeight="1">
      <c r="A95" s="90" t="s">
        <v>89</v>
      </c>
      <c r="B95" s="91"/>
      <c r="C95" s="92"/>
      <c r="D95" s="208" t="s">
        <v>90</v>
      </c>
      <c r="E95" s="208"/>
      <c r="F95" s="208"/>
      <c r="G95" s="208"/>
      <c r="H95" s="208"/>
      <c r="I95" s="93"/>
      <c r="J95" s="208" t="s">
        <v>91</v>
      </c>
      <c r="K95" s="208"/>
      <c r="L95" s="208"/>
      <c r="M95" s="208"/>
      <c r="N95" s="208"/>
      <c r="O95" s="208"/>
      <c r="P95" s="208"/>
      <c r="Q95" s="208"/>
      <c r="R95" s="208"/>
      <c r="S95" s="208"/>
      <c r="T95" s="208"/>
      <c r="U95" s="208"/>
      <c r="V95" s="208"/>
      <c r="W95" s="208"/>
      <c r="X95" s="208"/>
      <c r="Y95" s="208"/>
      <c r="Z95" s="208"/>
      <c r="AA95" s="208"/>
      <c r="AB95" s="208"/>
      <c r="AC95" s="208"/>
      <c r="AD95" s="208"/>
      <c r="AE95" s="208"/>
      <c r="AF95" s="208"/>
      <c r="AG95" s="206">
        <f>'IT - Projekt IT NNP'!J30</f>
        <v>0</v>
      </c>
      <c r="AH95" s="207"/>
      <c r="AI95" s="207"/>
      <c r="AJ95" s="207"/>
      <c r="AK95" s="207"/>
      <c r="AL95" s="207"/>
      <c r="AM95" s="207"/>
      <c r="AN95" s="206">
        <f>SUM(AG95,AT95)</f>
        <v>0</v>
      </c>
      <c r="AO95" s="207"/>
      <c r="AP95" s="207"/>
      <c r="AQ95" s="94" t="s">
        <v>92</v>
      </c>
      <c r="AR95" s="95"/>
      <c r="AS95" s="96">
        <v>0</v>
      </c>
      <c r="AT95" s="97">
        <f>ROUND(SUM(AV95:AW95),2)</f>
        <v>0</v>
      </c>
      <c r="AU95" s="98">
        <f>'IT - Projekt IT NNP'!P117</f>
        <v>0</v>
      </c>
      <c r="AV95" s="97">
        <f>'IT - Projekt IT NNP'!J33</f>
        <v>0</v>
      </c>
      <c r="AW95" s="97">
        <f>'IT - Projekt IT NNP'!J34</f>
        <v>0</v>
      </c>
      <c r="AX95" s="97">
        <f>'IT - Projekt IT NNP'!J35</f>
        <v>0</v>
      </c>
      <c r="AY95" s="97">
        <f>'IT - Projekt IT NNP'!J36</f>
        <v>0</v>
      </c>
      <c r="AZ95" s="97">
        <f>'IT - Projekt IT NNP'!F33</f>
        <v>0</v>
      </c>
      <c r="BA95" s="97">
        <f>'IT - Projekt IT NNP'!F34</f>
        <v>0</v>
      </c>
      <c r="BB95" s="97">
        <f>'IT - Projekt IT NNP'!F35</f>
        <v>0</v>
      </c>
      <c r="BC95" s="97">
        <f>'IT - Projekt IT NNP'!F36</f>
        <v>0</v>
      </c>
      <c r="BD95" s="99">
        <f>'IT - Projekt IT NNP'!F37</f>
        <v>0</v>
      </c>
      <c r="BT95" s="100" t="s">
        <v>93</v>
      </c>
      <c r="BV95" s="100" t="s">
        <v>87</v>
      </c>
      <c r="BW95" s="100" t="s">
        <v>94</v>
      </c>
      <c r="BX95" s="100" t="s">
        <v>5</v>
      </c>
      <c r="CL95" s="100" t="s">
        <v>1</v>
      </c>
      <c r="CM95" s="100" t="s">
        <v>95</v>
      </c>
    </row>
    <row r="96" spans="1:91" s="2" customFormat="1" ht="30" customHeight="1">
      <c r="A96" s="31"/>
      <c r="B96" s="32"/>
      <c r="C96" s="33"/>
      <c r="D96" s="33"/>
      <c r="E96" s="33"/>
      <c r="F96" s="33"/>
      <c r="G96" s="33"/>
      <c r="H96" s="33"/>
      <c r="I96" s="33"/>
      <c r="J96" s="33"/>
      <c r="K96" s="33"/>
      <c r="L96" s="33"/>
      <c r="M96" s="33"/>
      <c r="N96" s="33"/>
      <c r="O96" s="33"/>
      <c r="P96" s="33"/>
      <c r="Q96" s="33"/>
      <c r="R96" s="3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F96" s="33"/>
      <c r="AG96" s="33"/>
      <c r="AH96" s="33"/>
      <c r="AI96" s="33"/>
      <c r="AJ96" s="33"/>
      <c r="AK96" s="33"/>
      <c r="AL96" s="33"/>
      <c r="AM96" s="33"/>
      <c r="AN96" s="33"/>
      <c r="AO96" s="33"/>
      <c r="AP96" s="33"/>
      <c r="AQ96" s="33"/>
      <c r="AR96" s="36"/>
      <c r="AS96" s="31"/>
      <c r="AT96" s="31"/>
      <c r="AU96" s="31"/>
      <c r="AV96" s="31"/>
      <c r="AW96" s="31"/>
      <c r="AX96" s="31"/>
      <c r="AY96" s="31"/>
      <c r="AZ96" s="31"/>
      <c r="BA96" s="31"/>
      <c r="BB96" s="31"/>
      <c r="BC96" s="31"/>
      <c r="BD96" s="31"/>
      <c r="BE96" s="31"/>
    </row>
    <row r="97" spans="1:57" s="2" customFormat="1" ht="6.95" customHeight="1">
      <c r="A97" s="31"/>
      <c r="B97" s="51"/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52"/>
      <c r="N97" s="52"/>
      <c r="O97" s="52"/>
      <c r="P97" s="52"/>
      <c r="Q97" s="52"/>
      <c r="R97" s="52"/>
      <c r="S97" s="52"/>
      <c r="T97" s="52"/>
      <c r="U97" s="52"/>
      <c r="V97" s="52"/>
      <c r="W97" s="52"/>
      <c r="X97" s="52"/>
      <c r="Y97" s="52"/>
      <c r="Z97" s="52"/>
      <c r="AA97" s="52"/>
      <c r="AB97" s="52"/>
      <c r="AC97" s="52"/>
      <c r="AD97" s="52"/>
      <c r="AE97" s="52"/>
      <c r="AF97" s="52"/>
      <c r="AG97" s="52"/>
      <c r="AH97" s="52"/>
      <c r="AI97" s="52"/>
      <c r="AJ97" s="52"/>
      <c r="AK97" s="52"/>
      <c r="AL97" s="52"/>
      <c r="AM97" s="52"/>
      <c r="AN97" s="52"/>
      <c r="AO97" s="52"/>
      <c r="AP97" s="52"/>
      <c r="AQ97" s="52"/>
      <c r="AR97" s="36"/>
      <c r="AS97" s="31"/>
      <c r="AT97" s="31"/>
      <c r="AU97" s="31"/>
      <c r="AV97" s="31"/>
      <c r="AW97" s="31"/>
      <c r="AX97" s="31"/>
      <c r="AY97" s="31"/>
      <c r="AZ97" s="31"/>
      <c r="BA97" s="31"/>
      <c r="BB97" s="31"/>
      <c r="BC97" s="31"/>
      <c r="BD97" s="31"/>
      <c r="BE97" s="31"/>
    </row>
  </sheetData>
  <sheetProtection algorithmName="SHA-512" hashValue="xh+zVbMp8su9CfNWaKTkYHECfHSk5uPG/GDK9X9SLAu61pgB/CnirMQAhzOtxTGEjozk9N8iFEK3d4cLa03Hzg==" saltValue="DjYcYfWqp98n3uoEohK1PDWINvH2ko290EGF0Ydgb1XSA4mDFx1kPuwvz1e0dCHcnh4FvnBzxeIFw9U2piVrUw==" spinCount="100000" sheet="1" objects="1" scenarios="1" formatColumns="0" formatRows="0"/>
  <mergeCells count="42">
    <mergeCell ref="AR2:BE2"/>
    <mergeCell ref="C92:G92"/>
    <mergeCell ref="I92:AF92"/>
    <mergeCell ref="AG92:AM92"/>
    <mergeCell ref="AN92:AP92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AN95:AP95"/>
    <mergeCell ref="AG95:AM95"/>
    <mergeCell ref="D95:H95"/>
    <mergeCell ref="J95:AF95"/>
    <mergeCell ref="AG94:AM94"/>
    <mergeCell ref="AN94:AP94"/>
    <mergeCell ref="W32:AE32"/>
    <mergeCell ref="AK32:AO32"/>
    <mergeCell ref="L32:P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L31:P31"/>
  </mergeCells>
  <hyperlinks>
    <hyperlink ref="A95" location="'IT - Projekt IT NNP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BM122"/>
  <sheetViews>
    <sheetView showGridLines="0" tabSelected="1" workbookViewId="0">
      <selection activeCell="F128" sqref="F128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11"/>
      <c r="M2" s="211"/>
      <c r="N2" s="211"/>
      <c r="O2" s="211"/>
      <c r="P2" s="211"/>
      <c r="Q2" s="211"/>
      <c r="R2" s="211"/>
      <c r="S2" s="211"/>
      <c r="T2" s="211"/>
      <c r="U2" s="211"/>
      <c r="V2" s="211"/>
      <c r="AT2" s="13" t="s">
        <v>94</v>
      </c>
    </row>
    <row r="3" spans="1:46" s="1" customFormat="1" ht="6.95" hidden="1" customHeight="1">
      <c r="B3" s="101"/>
      <c r="C3" s="102"/>
      <c r="D3" s="102"/>
      <c r="E3" s="102"/>
      <c r="F3" s="102"/>
      <c r="G3" s="102"/>
      <c r="H3" s="102"/>
      <c r="I3" s="102"/>
      <c r="J3" s="102"/>
      <c r="K3" s="102"/>
      <c r="L3" s="16"/>
      <c r="AT3" s="13" t="s">
        <v>95</v>
      </c>
    </row>
    <row r="4" spans="1:46" s="1" customFormat="1" ht="24.95" hidden="1" customHeight="1">
      <c r="B4" s="16"/>
      <c r="D4" s="103" t="s">
        <v>96</v>
      </c>
      <c r="L4" s="16"/>
      <c r="M4" s="104" t="s">
        <v>10</v>
      </c>
      <c r="AT4" s="13" t="s">
        <v>4</v>
      </c>
    </row>
    <row r="5" spans="1:46" s="1" customFormat="1" ht="6.95" hidden="1" customHeight="1">
      <c r="B5" s="16"/>
      <c r="L5" s="16"/>
    </row>
    <row r="6" spans="1:46" s="1" customFormat="1" ht="12" hidden="1" customHeight="1">
      <c r="B6" s="16"/>
      <c r="D6" s="105" t="s">
        <v>16</v>
      </c>
      <c r="L6" s="16"/>
    </row>
    <row r="7" spans="1:46" s="1" customFormat="1" ht="16.5" hidden="1" customHeight="1">
      <c r="B7" s="16"/>
      <c r="E7" s="235" t="str">
        <f>'Rekapitulace stavby'!K6</f>
        <v>NNP Moravská Třebová - VYBAVENÍ</v>
      </c>
      <c r="F7" s="236"/>
      <c r="G7" s="236"/>
      <c r="H7" s="236"/>
      <c r="L7" s="16"/>
    </row>
    <row r="8" spans="1:46" s="2" customFormat="1" ht="12" hidden="1" customHeight="1">
      <c r="A8" s="31"/>
      <c r="B8" s="36"/>
      <c r="C8" s="31"/>
      <c r="D8" s="105" t="s">
        <v>97</v>
      </c>
      <c r="E8" s="31"/>
      <c r="F8" s="31"/>
      <c r="G8" s="31"/>
      <c r="H8" s="31"/>
      <c r="I8" s="31"/>
      <c r="J8" s="31"/>
      <c r="K8" s="31"/>
      <c r="L8" s="48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16.5" hidden="1" customHeight="1">
      <c r="A9" s="31"/>
      <c r="B9" s="36"/>
      <c r="C9" s="31"/>
      <c r="D9" s="31"/>
      <c r="E9" s="237" t="s">
        <v>98</v>
      </c>
      <c r="F9" s="238"/>
      <c r="G9" s="238"/>
      <c r="H9" s="238"/>
      <c r="I9" s="31"/>
      <c r="J9" s="31"/>
      <c r="K9" s="31"/>
      <c r="L9" s="48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 hidden="1">
      <c r="A10" s="31"/>
      <c r="B10" s="36"/>
      <c r="C10" s="31"/>
      <c r="D10" s="31"/>
      <c r="E10" s="31"/>
      <c r="F10" s="31"/>
      <c r="G10" s="31"/>
      <c r="H10" s="31"/>
      <c r="I10" s="31"/>
      <c r="J10" s="31"/>
      <c r="K10" s="31"/>
      <c r="L10" s="48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2" hidden="1" customHeight="1">
      <c r="A11" s="31"/>
      <c r="B11" s="36"/>
      <c r="C11" s="31"/>
      <c r="D11" s="105" t="s">
        <v>18</v>
      </c>
      <c r="E11" s="31"/>
      <c r="F11" s="106" t="s">
        <v>1</v>
      </c>
      <c r="G11" s="31"/>
      <c r="H11" s="31"/>
      <c r="I11" s="105" t="s">
        <v>20</v>
      </c>
      <c r="J11" s="106" t="s">
        <v>1</v>
      </c>
      <c r="K11" s="31"/>
      <c r="L11" s="48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hidden="1" customHeight="1">
      <c r="A12" s="31"/>
      <c r="B12" s="36"/>
      <c r="C12" s="31"/>
      <c r="D12" s="105" t="s">
        <v>22</v>
      </c>
      <c r="E12" s="31"/>
      <c r="F12" s="106" t="s">
        <v>23</v>
      </c>
      <c r="G12" s="31"/>
      <c r="H12" s="31"/>
      <c r="I12" s="105" t="s">
        <v>24</v>
      </c>
      <c r="J12" s="107" t="str">
        <f>'Rekapitulace stavby'!AN8</f>
        <v>20. 4. 2021</v>
      </c>
      <c r="K12" s="31"/>
      <c r="L12" s="48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0.9" hidden="1" customHeight="1">
      <c r="A13" s="31"/>
      <c r="B13" s="36"/>
      <c r="C13" s="31"/>
      <c r="D13" s="31"/>
      <c r="E13" s="31"/>
      <c r="F13" s="31"/>
      <c r="G13" s="31"/>
      <c r="H13" s="31"/>
      <c r="I13" s="31"/>
      <c r="J13" s="31"/>
      <c r="K13" s="31"/>
      <c r="L13" s="48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hidden="1" customHeight="1">
      <c r="A14" s="31"/>
      <c r="B14" s="36"/>
      <c r="C14" s="31"/>
      <c r="D14" s="105" t="s">
        <v>30</v>
      </c>
      <c r="E14" s="31"/>
      <c r="F14" s="31"/>
      <c r="G14" s="31"/>
      <c r="H14" s="31"/>
      <c r="I14" s="105" t="s">
        <v>31</v>
      </c>
      <c r="J14" s="106" t="s">
        <v>32</v>
      </c>
      <c r="K14" s="31"/>
      <c r="L14" s="48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8" hidden="1" customHeight="1">
      <c r="A15" s="31"/>
      <c r="B15" s="36"/>
      <c r="C15" s="31"/>
      <c r="D15" s="31"/>
      <c r="E15" s="106" t="s">
        <v>33</v>
      </c>
      <c r="F15" s="31"/>
      <c r="G15" s="31"/>
      <c r="H15" s="31"/>
      <c r="I15" s="105" t="s">
        <v>34</v>
      </c>
      <c r="J15" s="106" t="s">
        <v>35</v>
      </c>
      <c r="K15" s="31"/>
      <c r="L15" s="48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6.95" hidden="1" customHeight="1">
      <c r="A16" s="31"/>
      <c r="B16" s="36"/>
      <c r="C16" s="31"/>
      <c r="D16" s="31"/>
      <c r="E16" s="31"/>
      <c r="F16" s="31"/>
      <c r="G16" s="31"/>
      <c r="H16" s="31"/>
      <c r="I16" s="31"/>
      <c r="J16" s="31"/>
      <c r="K16" s="31"/>
      <c r="L16" s="48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2" hidden="1" customHeight="1">
      <c r="A17" s="31"/>
      <c r="B17" s="36"/>
      <c r="C17" s="31"/>
      <c r="D17" s="105" t="s">
        <v>36</v>
      </c>
      <c r="E17" s="31"/>
      <c r="F17" s="31"/>
      <c r="G17" s="31"/>
      <c r="H17" s="31"/>
      <c r="I17" s="105" t="s">
        <v>31</v>
      </c>
      <c r="J17" s="26" t="str">
        <f>'Rekapitulace stavby'!AN13</f>
        <v>Vyplň údaj</v>
      </c>
      <c r="K17" s="31"/>
      <c r="L17" s="48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8" hidden="1" customHeight="1">
      <c r="A18" s="31"/>
      <c r="B18" s="36"/>
      <c r="C18" s="31"/>
      <c r="D18" s="31"/>
      <c r="E18" s="239" t="str">
        <f>'Rekapitulace stavby'!E14</f>
        <v>Vyplň údaj</v>
      </c>
      <c r="F18" s="240"/>
      <c r="G18" s="240"/>
      <c r="H18" s="240"/>
      <c r="I18" s="105" t="s">
        <v>34</v>
      </c>
      <c r="J18" s="26" t="str">
        <f>'Rekapitulace stavby'!AN14</f>
        <v>Vyplň údaj</v>
      </c>
      <c r="K18" s="31"/>
      <c r="L18" s="48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6.95" hidden="1" customHeight="1">
      <c r="A19" s="31"/>
      <c r="B19" s="36"/>
      <c r="C19" s="31"/>
      <c r="D19" s="31"/>
      <c r="E19" s="31"/>
      <c r="F19" s="31"/>
      <c r="G19" s="31"/>
      <c r="H19" s="31"/>
      <c r="I19" s="31"/>
      <c r="J19" s="31"/>
      <c r="K19" s="31"/>
      <c r="L19" s="48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2" hidden="1" customHeight="1">
      <c r="A20" s="31"/>
      <c r="B20" s="36"/>
      <c r="C20" s="31"/>
      <c r="D20" s="105" t="s">
        <v>38</v>
      </c>
      <c r="E20" s="31"/>
      <c r="F20" s="31"/>
      <c r="G20" s="31"/>
      <c r="H20" s="31"/>
      <c r="I20" s="105" t="s">
        <v>31</v>
      </c>
      <c r="J20" s="106" t="s">
        <v>39</v>
      </c>
      <c r="K20" s="31"/>
      <c r="L20" s="48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8" hidden="1" customHeight="1">
      <c r="A21" s="31"/>
      <c r="B21" s="36"/>
      <c r="C21" s="31"/>
      <c r="D21" s="31"/>
      <c r="E21" s="106" t="s">
        <v>40</v>
      </c>
      <c r="F21" s="31"/>
      <c r="G21" s="31"/>
      <c r="H21" s="31"/>
      <c r="I21" s="105" t="s">
        <v>34</v>
      </c>
      <c r="J21" s="106" t="s">
        <v>41</v>
      </c>
      <c r="K21" s="31"/>
      <c r="L21" s="48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6.95" hidden="1" customHeight="1">
      <c r="A22" s="31"/>
      <c r="B22" s="36"/>
      <c r="C22" s="31"/>
      <c r="D22" s="31"/>
      <c r="E22" s="31"/>
      <c r="F22" s="31"/>
      <c r="G22" s="31"/>
      <c r="H22" s="31"/>
      <c r="I22" s="31"/>
      <c r="J22" s="31"/>
      <c r="K22" s="31"/>
      <c r="L22" s="48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2" hidden="1" customHeight="1">
      <c r="A23" s="31"/>
      <c r="B23" s="36"/>
      <c r="C23" s="31"/>
      <c r="D23" s="105" t="s">
        <v>43</v>
      </c>
      <c r="E23" s="31"/>
      <c r="F23" s="31"/>
      <c r="G23" s="31"/>
      <c r="H23" s="31"/>
      <c r="I23" s="105" t="s">
        <v>31</v>
      </c>
      <c r="J23" s="106" t="s">
        <v>39</v>
      </c>
      <c r="K23" s="31"/>
      <c r="L23" s="48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8" hidden="1" customHeight="1">
      <c r="A24" s="31"/>
      <c r="B24" s="36"/>
      <c r="C24" s="31"/>
      <c r="D24" s="31"/>
      <c r="E24" s="106" t="s">
        <v>40</v>
      </c>
      <c r="F24" s="31"/>
      <c r="G24" s="31"/>
      <c r="H24" s="31"/>
      <c r="I24" s="105" t="s">
        <v>34</v>
      </c>
      <c r="J24" s="106" t="s">
        <v>41</v>
      </c>
      <c r="K24" s="31"/>
      <c r="L24" s="48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6.95" hidden="1" customHeight="1">
      <c r="A25" s="31"/>
      <c r="B25" s="36"/>
      <c r="C25" s="31"/>
      <c r="D25" s="31"/>
      <c r="E25" s="31"/>
      <c r="F25" s="31"/>
      <c r="G25" s="31"/>
      <c r="H25" s="31"/>
      <c r="I25" s="31"/>
      <c r="J25" s="31"/>
      <c r="K25" s="31"/>
      <c r="L25" s="48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2" hidden="1" customHeight="1">
      <c r="A26" s="31"/>
      <c r="B26" s="36"/>
      <c r="C26" s="31"/>
      <c r="D26" s="105" t="s">
        <v>44</v>
      </c>
      <c r="E26" s="31"/>
      <c r="F26" s="31"/>
      <c r="G26" s="31"/>
      <c r="H26" s="31"/>
      <c r="I26" s="31"/>
      <c r="J26" s="31"/>
      <c r="K26" s="31"/>
      <c r="L26" s="48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8" customFormat="1" ht="16.5" hidden="1" customHeight="1">
      <c r="A27" s="108"/>
      <c r="B27" s="109"/>
      <c r="C27" s="108"/>
      <c r="D27" s="108"/>
      <c r="E27" s="241" t="s">
        <v>1</v>
      </c>
      <c r="F27" s="241"/>
      <c r="G27" s="241"/>
      <c r="H27" s="241"/>
      <c r="I27" s="108"/>
      <c r="J27" s="108"/>
      <c r="K27" s="108"/>
      <c r="L27" s="110"/>
      <c r="S27" s="108"/>
      <c r="T27" s="108"/>
      <c r="U27" s="108"/>
      <c r="V27" s="108"/>
      <c r="W27" s="108"/>
      <c r="X27" s="108"/>
      <c r="Y27" s="108"/>
      <c r="Z27" s="108"/>
      <c r="AA27" s="108"/>
      <c r="AB27" s="108"/>
      <c r="AC27" s="108"/>
      <c r="AD27" s="108"/>
      <c r="AE27" s="108"/>
    </row>
    <row r="28" spans="1:31" s="2" customFormat="1" ht="6.95" hidden="1" customHeight="1">
      <c r="A28" s="31"/>
      <c r="B28" s="36"/>
      <c r="C28" s="31"/>
      <c r="D28" s="31"/>
      <c r="E28" s="31"/>
      <c r="F28" s="31"/>
      <c r="G28" s="31"/>
      <c r="H28" s="31"/>
      <c r="I28" s="31"/>
      <c r="J28" s="31"/>
      <c r="K28" s="31"/>
      <c r="L28" s="48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5" hidden="1" customHeight="1">
      <c r="A29" s="31"/>
      <c r="B29" s="36"/>
      <c r="C29" s="31"/>
      <c r="D29" s="111"/>
      <c r="E29" s="111"/>
      <c r="F29" s="111"/>
      <c r="G29" s="111"/>
      <c r="H29" s="111"/>
      <c r="I29" s="111"/>
      <c r="J29" s="111"/>
      <c r="K29" s="111"/>
      <c r="L29" s="48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25.35" hidden="1" customHeight="1">
      <c r="A30" s="31"/>
      <c r="B30" s="36"/>
      <c r="C30" s="31"/>
      <c r="D30" s="112" t="s">
        <v>45</v>
      </c>
      <c r="E30" s="31"/>
      <c r="F30" s="31"/>
      <c r="G30" s="31"/>
      <c r="H30" s="31"/>
      <c r="I30" s="31"/>
      <c r="J30" s="113">
        <f>ROUND(J117, 2)</f>
        <v>0</v>
      </c>
      <c r="K30" s="31"/>
      <c r="L30" s="48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5" hidden="1" customHeight="1">
      <c r="A31" s="31"/>
      <c r="B31" s="36"/>
      <c r="C31" s="31"/>
      <c r="D31" s="111"/>
      <c r="E31" s="111"/>
      <c r="F31" s="111"/>
      <c r="G31" s="111"/>
      <c r="H31" s="111"/>
      <c r="I31" s="111"/>
      <c r="J31" s="111"/>
      <c r="K31" s="111"/>
      <c r="L31" s="48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14.45" hidden="1" customHeight="1">
      <c r="A32" s="31"/>
      <c r="B32" s="36"/>
      <c r="C32" s="31"/>
      <c r="D32" s="31"/>
      <c r="E32" s="31"/>
      <c r="F32" s="114" t="s">
        <v>47</v>
      </c>
      <c r="G32" s="31"/>
      <c r="H32" s="31"/>
      <c r="I32" s="114" t="s">
        <v>46</v>
      </c>
      <c r="J32" s="114" t="s">
        <v>48</v>
      </c>
      <c r="K32" s="31"/>
      <c r="L32" s="48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14.45" hidden="1" customHeight="1">
      <c r="A33" s="31"/>
      <c r="B33" s="36"/>
      <c r="C33" s="31"/>
      <c r="D33" s="115" t="s">
        <v>49</v>
      </c>
      <c r="E33" s="105" t="s">
        <v>50</v>
      </c>
      <c r="F33" s="116">
        <f>ROUND((SUM(BE117:BE121)),  2)</f>
        <v>0</v>
      </c>
      <c r="G33" s="31"/>
      <c r="H33" s="31"/>
      <c r="I33" s="117">
        <v>0.21</v>
      </c>
      <c r="J33" s="116">
        <f>ROUND(((SUM(BE117:BE121))*I33),  2)</f>
        <v>0</v>
      </c>
      <c r="K33" s="31"/>
      <c r="L33" s="48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hidden="1" customHeight="1">
      <c r="A34" s="31"/>
      <c r="B34" s="36"/>
      <c r="C34" s="31"/>
      <c r="D34" s="31"/>
      <c r="E34" s="105" t="s">
        <v>51</v>
      </c>
      <c r="F34" s="116">
        <f>ROUND((SUM(BF117:BF121)),  2)</f>
        <v>0</v>
      </c>
      <c r="G34" s="31"/>
      <c r="H34" s="31"/>
      <c r="I34" s="117">
        <v>0.15</v>
      </c>
      <c r="J34" s="116">
        <f>ROUND(((SUM(BF117:BF121))*I34),  2)</f>
        <v>0</v>
      </c>
      <c r="K34" s="31"/>
      <c r="L34" s="48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hidden="1" customHeight="1">
      <c r="A35" s="31"/>
      <c r="B35" s="36"/>
      <c r="C35" s="31"/>
      <c r="D35" s="31"/>
      <c r="E35" s="105" t="s">
        <v>52</v>
      </c>
      <c r="F35" s="116">
        <f>ROUND((SUM(BG117:BG121)),  2)</f>
        <v>0</v>
      </c>
      <c r="G35" s="31"/>
      <c r="H35" s="31"/>
      <c r="I35" s="117">
        <v>0.21</v>
      </c>
      <c r="J35" s="116">
        <f>0</f>
        <v>0</v>
      </c>
      <c r="K35" s="31"/>
      <c r="L35" s="48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hidden="1" customHeight="1">
      <c r="A36" s="31"/>
      <c r="B36" s="36"/>
      <c r="C36" s="31"/>
      <c r="D36" s="31"/>
      <c r="E36" s="105" t="s">
        <v>53</v>
      </c>
      <c r="F36" s="116">
        <f>ROUND((SUM(BH117:BH121)),  2)</f>
        <v>0</v>
      </c>
      <c r="G36" s="31"/>
      <c r="H36" s="31"/>
      <c r="I36" s="117">
        <v>0.15</v>
      </c>
      <c r="J36" s="116">
        <f>0</f>
        <v>0</v>
      </c>
      <c r="K36" s="31"/>
      <c r="L36" s="48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6"/>
      <c r="C37" s="31"/>
      <c r="D37" s="31"/>
      <c r="E37" s="105" t="s">
        <v>54</v>
      </c>
      <c r="F37" s="116">
        <f>ROUND((SUM(BI117:BI121)),  2)</f>
        <v>0</v>
      </c>
      <c r="G37" s="31"/>
      <c r="H37" s="31"/>
      <c r="I37" s="117">
        <v>0</v>
      </c>
      <c r="J37" s="116">
        <f>0</f>
        <v>0</v>
      </c>
      <c r="K37" s="31"/>
      <c r="L37" s="48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6.95" hidden="1" customHeight="1">
      <c r="A38" s="31"/>
      <c r="B38" s="36"/>
      <c r="C38" s="31"/>
      <c r="D38" s="31"/>
      <c r="E38" s="31"/>
      <c r="F38" s="31"/>
      <c r="G38" s="31"/>
      <c r="H38" s="31"/>
      <c r="I38" s="31"/>
      <c r="J38" s="31"/>
      <c r="K38" s="31"/>
      <c r="L38" s="48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25.35" hidden="1" customHeight="1">
      <c r="A39" s="31"/>
      <c r="B39" s="36"/>
      <c r="C39" s="118"/>
      <c r="D39" s="119" t="s">
        <v>55</v>
      </c>
      <c r="E39" s="120"/>
      <c r="F39" s="120"/>
      <c r="G39" s="121" t="s">
        <v>56</v>
      </c>
      <c r="H39" s="122" t="s">
        <v>57</v>
      </c>
      <c r="I39" s="120"/>
      <c r="J39" s="123">
        <f>SUM(J30:J37)</f>
        <v>0</v>
      </c>
      <c r="K39" s="124"/>
      <c r="L39" s="48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14.45" hidden="1" customHeight="1">
      <c r="A40" s="31"/>
      <c r="B40" s="36"/>
      <c r="C40" s="31"/>
      <c r="D40" s="31"/>
      <c r="E40" s="31"/>
      <c r="F40" s="31"/>
      <c r="G40" s="31"/>
      <c r="H40" s="31"/>
      <c r="I40" s="31"/>
      <c r="J40" s="31"/>
      <c r="K40" s="31"/>
      <c r="L40" s="48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1" customFormat="1" ht="14.45" hidden="1" customHeight="1">
      <c r="B41" s="16"/>
      <c r="L41" s="16"/>
    </row>
    <row r="42" spans="1:31" s="1" customFormat="1" ht="14.45" hidden="1" customHeight="1">
      <c r="B42" s="16"/>
      <c r="L42" s="16"/>
    </row>
    <row r="43" spans="1:31" s="1" customFormat="1" ht="14.45" hidden="1" customHeight="1">
      <c r="B43" s="16"/>
      <c r="L43" s="16"/>
    </row>
    <row r="44" spans="1:31" s="1" customFormat="1" ht="14.45" hidden="1" customHeight="1">
      <c r="B44" s="16"/>
      <c r="L44" s="16"/>
    </row>
    <row r="45" spans="1:31" s="1" customFormat="1" ht="14.45" hidden="1" customHeight="1">
      <c r="B45" s="16"/>
      <c r="L45" s="16"/>
    </row>
    <row r="46" spans="1:31" s="1" customFormat="1" ht="14.45" hidden="1" customHeight="1">
      <c r="B46" s="16"/>
      <c r="L46" s="16"/>
    </row>
    <row r="47" spans="1:31" s="1" customFormat="1" ht="14.45" hidden="1" customHeight="1">
      <c r="B47" s="16"/>
      <c r="L47" s="16"/>
    </row>
    <row r="48" spans="1:31" s="1" customFormat="1" ht="14.45" hidden="1" customHeight="1">
      <c r="B48" s="16"/>
      <c r="L48" s="16"/>
    </row>
    <row r="49" spans="1:31" s="1" customFormat="1" ht="14.45" hidden="1" customHeight="1">
      <c r="B49" s="16"/>
      <c r="L49" s="16"/>
    </row>
    <row r="50" spans="1:31" s="2" customFormat="1" ht="14.45" hidden="1" customHeight="1">
      <c r="B50" s="48"/>
      <c r="D50" s="125" t="s">
        <v>58</v>
      </c>
      <c r="E50" s="126"/>
      <c r="F50" s="126"/>
      <c r="G50" s="125" t="s">
        <v>59</v>
      </c>
      <c r="H50" s="126"/>
      <c r="I50" s="126"/>
      <c r="J50" s="126"/>
      <c r="K50" s="126"/>
      <c r="L50" s="48"/>
    </row>
    <row r="51" spans="1:31" hidden="1">
      <c r="B51" s="16"/>
      <c r="L51" s="16"/>
    </row>
    <row r="52" spans="1:31" hidden="1">
      <c r="B52" s="16"/>
      <c r="L52" s="16"/>
    </row>
    <row r="53" spans="1:31" hidden="1">
      <c r="B53" s="16"/>
      <c r="L53" s="16"/>
    </row>
    <row r="54" spans="1:31" hidden="1">
      <c r="B54" s="16"/>
      <c r="L54" s="16"/>
    </row>
    <row r="55" spans="1:31" hidden="1">
      <c r="B55" s="16"/>
      <c r="L55" s="16"/>
    </row>
    <row r="56" spans="1:31" hidden="1">
      <c r="B56" s="16"/>
      <c r="L56" s="16"/>
    </row>
    <row r="57" spans="1:31" hidden="1">
      <c r="B57" s="16"/>
      <c r="L57" s="16"/>
    </row>
    <row r="58" spans="1:31" hidden="1">
      <c r="B58" s="16"/>
      <c r="L58" s="16"/>
    </row>
    <row r="59" spans="1:31" hidden="1">
      <c r="B59" s="16"/>
      <c r="L59" s="16"/>
    </row>
    <row r="60" spans="1:31" hidden="1">
      <c r="B60" s="16"/>
      <c r="L60" s="16"/>
    </row>
    <row r="61" spans="1:31" s="2" customFormat="1" ht="12.75" hidden="1">
      <c r="A61" s="31"/>
      <c r="B61" s="36"/>
      <c r="C61" s="31"/>
      <c r="D61" s="127" t="s">
        <v>60</v>
      </c>
      <c r="E61" s="128"/>
      <c r="F61" s="129" t="s">
        <v>61</v>
      </c>
      <c r="G61" s="127" t="s">
        <v>60</v>
      </c>
      <c r="H61" s="128"/>
      <c r="I61" s="128"/>
      <c r="J61" s="130" t="s">
        <v>61</v>
      </c>
      <c r="K61" s="128"/>
      <c r="L61" s="48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 hidden="1">
      <c r="B62" s="16"/>
      <c r="L62" s="16"/>
    </row>
    <row r="63" spans="1:31" hidden="1">
      <c r="B63" s="16"/>
      <c r="L63" s="16"/>
    </row>
    <row r="64" spans="1:31" hidden="1">
      <c r="B64" s="16"/>
      <c r="L64" s="16"/>
    </row>
    <row r="65" spans="1:31" s="2" customFormat="1" ht="12.75" hidden="1">
      <c r="A65" s="31"/>
      <c r="B65" s="36"/>
      <c r="C65" s="31"/>
      <c r="D65" s="125" t="s">
        <v>62</v>
      </c>
      <c r="E65" s="131"/>
      <c r="F65" s="131"/>
      <c r="G65" s="125" t="s">
        <v>63</v>
      </c>
      <c r="H65" s="131"/>
      <c r="I65" s="131"/>
      <c r="J65" s="131"/>
      <c r="K65" s="131"/>
      <c r="L65" s="48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 hidden="1">
      <c r="B66" s="16"/>
      <c r="L66" s="16"/>
    </row>
    <row r="67" spans="1:31" hidden="1">
      <c r="B67" s="16"/>
      <c r="L67" s="16"/>
    </row>
    <row r="68" spans="1:31" hidden="1">
      <c r="B68" s="16"/>
      <c r="L68" s="16"/>
    </row>
    <row r="69" spans="1:31" hidden="1">
      <c r="B69" s="16"/>
      <c r="L69" s="16"/>
    </row>
    <row r="70" spans="1:31" hidden="1">
      <c r="B70" s="16"/>
      <c r="L70" s="16"/>
    </row>
    <row r="71" spans="1:31" hidden="1">
      <c r="B71" s="16"/>
      <c r="L71" s="16"/>
    </row>
    <row r="72" spans="1:31" hidden="1">
      <c r="B72" s="16"/>
      <c r="L72" s="16"/>
    </row>
    <row r="73" spans="1:31" hidden="1">
      <c r="B73" s="16"/>
      <c r="L73" s="16"/>
    </row>
    <row r="74" spans="1:31" hidden="1">
      <c r="B74" s="16"/>
      <c r="L74" s="16"/>
    </row>
    <row r="75" spans="1:31" hidden="1">
      <c r="B75" s="16"/>
      <c r="L75" s="16"/>
    </row>
    <row r="76" spans="1:31" s="2" customFormat="1" ht="12.75" hidden="1">
      <c r="A76" s="31"/>
      <c r="B76" s="36"/>
      <c r="C76" s="31"/>
      <c r="D76" s="127" t="s">
        <v>60</v>
      </c>
      <c r="E76" s="128"/>
      <c r="F76" s="129" t="s">
        <v>61</v>
      </c>
      <c r="G76" s="127" t="s">
        <v>60</v>
      </c>
      <c r="H76" s="128"/>
      <c r="I76" s="128"/>
      <c r="J76" s="130" t="s">
        <v>61</v>
      </c>
      <c r="K76" s="128"/>
      <c r="L76" s="48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hidden="1" customHeight="1">
      <c r="A77" s="31"/>
      <c r="B77" s="132"/>
      <c r="C77" s="133"/>
      <c r="D77" s="133"/>
      <c r="E77" s="133"/>
      <c r="F77" s="133"/>
      <c r="G77" s="133"/>
      <c r="H77" s="133"/>
      <c r="I77" s="133"/>
      <c r="J77" s="133"/>
      <c r="K77" s="133"/>
      <c r="L77" s="48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78" spans="1:31" hidden="1"/>
    <row r="79" spans="1:31" hidden="1"/>
    <row r="80" spans="1:31" hidden="1"/>
    <row r="81" spans="1:47" s="2" customFormat="1" ht="6.95" hidden="1" customHeight="1">
      <c r="A81" s="31"/>
      <c r="B81" s="134"/>
      <c r="C81" s="135"/>
      <c r="D81" s="135"/>
      <c r="E81" s="135"/>
      <c r="F81" s="135"/>
      <c r="G81" s="135"/>
      <c r="H81" s="135"/>
      <c r="I81" s="135"/>
      <c r="J81" s="135"/>
      <c r="K81" s="135"/>
      <c r="L81" s="48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47" s="2" customFormat="1" ht="24.95" hidden="1" customHeight="1">
      <c r="A82" s="31"/>
      <c r="B82" s="32"/>
      <c r="C82" s="19" t="s">
        <v>99</v>
      </c>
      <c r="D82" s="33"/>
      <c r="E82" s="33"/>
      <c r="F82" s="33"/>
      <c r="G82" s="33"/>
      <c r="H82" s="33"/>
      <c r="I82" s="33"/>
      <c r="J82" s="33"/>
      <c r="K82" s="33"/>
      <c r="L82" s="48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47" s="2" customFormat="1" ht="6.95" hidden="1" customHeight="1">
      <c r="A83" s="31"/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48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47" s="2" customFormat="1" ht="12" hidden="1" customHeight="1">
      <c r="A84" s="31"/>
      <c r="B84" s="32"/>
      <c r="C84" s="25" t="s">
        <v>16</v>
      </c>
      <c r="D84" s="33"/>
      <c r="E84" s="33"/>
      <c r="F84" s="33"/>
      <c r="G84" s="33"/>
      <c r="H84" s="33"/>
      <c r="I84" s="33"/>
      <c r="J84" s="33"/>
      <c r="K84" s="33"/>
      <c r="L84" s="48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47" s="2" customFormat="1" ht="16.5" hidden="1" customHeight="1">
      <c r="A85" s="31"/>
      <c r="B85" s="32"/>
      <c r="C85" s="33"/>
      <c r="D85" s="33"/>
      <c r="E85" s="233" t="str">
        <f>E7</f>
        <v>NNP Moravská Třebová - VYBAVENÍ</v>
      </c>
      <c r="F85" s="234"/>
      <c r="G85" s="234"/>
      <c r="H85" s="234"/>
      <c r="I85" s="33"/>
      <c r="J85" s="33"/>
      <c r="K85" s="33"/>
      <c r="L85" s="48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47" s="2" customFormat="1" ht="12" hidden="1" customHeight="1">
      <c r="A86" s="31"/>
      <c r="B86" s="32"/>
      <c r="C86" s="25" t="s">
        <v>97</v>
      </c>
      <c r="D86" s="33"/>
      <c r="E86" s="33"/>
      <c r="F86" s="33"/>
      <c r="G86" s="33"/>
      <c r="H86" s="33"/>
      <c r="I86" s="33"/>
      <c r="J86" s="33"/>
      <c r="K86" s="33"/>
      <c r="L86" s="48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</row>
    <row r="87" spans="1:47" s="2" customFormat="1" ht="16.5" hidden="1" customHeight="1">
      <c r="A87" s="31"/>
      <c r="B87" s="32"/>
      <c r="C87" s="33"/>
      <c r="D87" s="33"/>
      <c r="E87" s="217" t="str">
        <f>E9</f>
        <v>IT - Projekt IT NNP</v>
      </c>
      <c r="F87" s="232"/>
      <c r="G87" s="232"/>
      <c r="H87" s="232"/>
      <c r="I87" s="33"/>
      <c r="J87" s="33"/>
      <c r="K87" s="33"/>
      <c r="L87" s="48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47" s="2" customFormat="1" ht="6.95" hidden="1" customHeight="1">
      <c r="A88" s="31"/>
      <c r="B88" s="32"/>
      <c r="C88" s="33"/>
      <c r="D88" s="33"/>
      <c r="E88" s="33"/>
      <c r="F88" s="33"/>
      <c r="G88" s="33"/>
      <c r="H88" s="33"/>
      <c r="I88" s="33"/>
      <c r="J88" s="33"/>
      <c r="K88" s="33"/>
      <c r="L88" s="48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47" s="2" customFormat="1" ht="12" hidden="1" customHeight="1">
      <c r="A89" s="31"/>
      <c r="B89" s="32"/>
      <c r="C89" s="25" t="s">
        <v>22</v>
      </c>
      <c r="D89" s="33"/>
      <c r="E89" s="33"/>
      <c r="F89" s="23" t="str">
        <f>F12</f>
        <v>Moravská Třebová</v>
      </c>
      <c r="G89" s="33"/>
      <c r="H89" s="33"/>
      <c r="I89" s="25" t="s">
        <v>24</v>
      </c>
      <c r="J89" s="63" t="str">
        <f>IF(J12="","",J12)</f>
        <v>20. 4. 2021</v>
      </c>
      <c r="K89" s="33"/>
      <c r="L89" s="48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47" s="2" customFormat="1" ht="6.95" hidden="1" customHeight="1">
      <c r="A90" s="31"/>
      <c r="B90" s="32"/>
      <c r="C90" s="33"/>
      <c r="D90" s="33"/>
      <c r="E90" s="33"/>
      <c r="F90" s="33"/>
      <c r="G90" s="33"/>
      <c r="H90" s="33"/>
      <c r="I90" s="33"/>
      <c r="J90" s="33"/>
      <c r="K90" s="33"/>
      <c r="L90" s="48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47" s="2" customFormat="1" ht="25.7" hidden="1" customHeight="1">
      <c r="A91" s="31"/>
      <c r="B91" s="32"/>
      <c r="C91" s="25" t="s">
        <v>30</v>
      </c>
      <c r="D91" s="33"/>
      <c r="E91" s="33"/>
      <c r="F91" s="23" t="str">
        <f>E15</f>
        <v>Nemocnice následné péče Moravská Třebová</v>
      </c>
      <c r="G91" s="33"/>
      <c r="H91" s="33"/>
      <c r="I91" s="25" t="s">
        <v>38</v>
      </c>
      <c r="J91" s="29" t="str">
        <f>E21</f>
        <v>SIEBERT + TALAŠ, spol. s r.o.</v>
      </c>
      <c r="K91" s="33"/>
      <c r="L91" s="48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47" s="2" customFormat="1" ht="25.7" hidden="1" customHeight="1">
      <c r="A92" s="31"/>
      <c r="B92" s="32"/>
      <c r="C92" s="25" t="s">
        <v>36</v>
      </c>
      <c r="D92" s="33"/>
      <c r="E92" s="33"/>
      <c r="F92" s="23" t="str">
        <f>IF(E18="","",E18)</f>
        <v>Vyplň údaj</v>
      </c>
      <c r="G92" s="33"/>
      <c r="H92" s="33"/>
      <c r="I92" s="25" t="s">
        <v>43</v>
      </c>
      <c r="J92" s="29" t="str">
        <f>E24</f>
        <v>SIEBERT + TALAŠ, spol. s r.o.</v>
      </c>
      <c r="K92" s="33"/>
      <c r="L92" s="48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47" s="2" customFormat="1" ht="10.35" hidden="1" customHeight="1">
      <c r="A93" s="31"/>
      <c r="B93" s="32"/>
      <c r="C93" s="33"/>
      <c r="D93" s="33"/>
      <c r="E93" s="33"/>
      <c r="F93" s="33"/>
      <c r="G93" s="33"/>
      <c r="H93" s="33"/>
      <c r="I93" s="33"/>
      <c r="J93" s="33"/>
      <c r="K93" s="33"/>
      <c r="L93" s="48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47" s="2" customFormat="1" ht="29.25" hidden="1" customHeight="1">
      <c r="A94" s="31"/>
      <c r="B94" s="32"/>
      <c r="C94" s="136" t="s">
        <v>100</v>
      </c>
      <c r="D94" s="137"/>
      <c r="E94" s="137"/>
      <c r="F94" s="137"/>
      <c r="G94" s="137"/>
      <c r="H94" s="137"/>
      <c r="I94" s="137"/>
      <c r="J94" s="138" t="s">
        <v>101</v>
      </c>
      <c r="K94" s="137"/>
      <c r="L94" s="48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47" s="2" customFormat="1" ht="10.35" hidden="1" customHeight="1">
      <c r="A95" s="31"/>
      <c r="B95" s="32"/>
      <c r="C95" s="33"/>
      <c r="D95" s="33"/>
      <c r="E95" s="33"/>
      <c r="F95" s="33"/>
      <c r="G95" s="33"/>
      <c r="H95" s="33"/>
      <c r="I95" s="33"/>
      <c r="J95" s="33"/>
      <c r="K95" s="33"/>
      <c r="L95" s="48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47" s="2" customFormat="1" ht="22.9" hidden="1" customHeight="1">
      <c r="A96" s="31"/>
      <c r="B96" s="32"/>
      <c r="C96" s="139" t="s">
        <v>102</v>
      </c>
      <c r="D96" s="33"/>
      <c r="E96" s="33"/>
      <c r="F96" s="33"/>
      <c r="G96" s="33"/>
      <c r="H96" s="33"/>
      <c r="I96" s="33"/>
      <c r="J96" s="81">
        <f>J117</f>
        <v>0</v>
      </c>
      <c r="K96" s="33"/>
      <c r="L96" s="48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U96" s="13" t="s">
        <v>103</v>
      </c>
    </row>
    <row r="97" spans="1:31" s="9" customFormat="1" ht="24.95" hidden="1" customHeight="1">
      <c r="B97" s="140"/>
      <c r="C97" s="141"/>
      <c r="D97" s="142" t="s">
        <v>104</v>
      </c>
      <c r="E97" s="143"/>
      <c r="F97" s="143"/>
      <c r="G97" s="143"/>
      <c r="H97" s="143"/>
      <c r="I97" s="143"/>
      <c r="J97" s="144">
        <f>J118</f>
        <v>0</v>
      </c>
      <c r="K97" s="141"/>
      <c r="L97" s="145"/>
    </row>
    <row r="98" spans="1:31" s="2" customFormat="1" ht="21.75" hidden="1" customHeight="1">
      <c r="A98" s="31"/>
      <c r="B98" s="32"/>
      <c r="C98" s="33"/>
      <c r="D98" s="33"/>
      <c r="E98" s="33"/>
      <c r="F98" s="33"/>
      <c r="G98" s="33"/>
      <c r="H98" s="33"/>
      <c r="I98" s="33"/>
      <c r="J98" s="33"/>
      <c r="K98" s="33"/>
      <c r="L98" s="48"/>
      <c r="S98" s="31"/>
      <c r="T98" s="31"/>
      <c r="U98" s="31"/>
      <c r="V98" s="31"/>
      <c r="W98" s="31"/>
      <c r="X98" s="31"/>
      <c r="Y98" s="31"/>
      <c r="Z98" s="31"/>
      <c r="AA98" s="31"/>
      <c r="AB98" s="31"/>
      <c r="AC98" s="31"/>
      <c r="AD98" s="31"/>
      <c r="AE98" s="31"/>
    </row>
    <row r="99" spans="1:31" s="2" customFormat="1" ht="6.95" hidden="1" customHeight="1">
      <c r="A99" s="31"/>
      <c r="B99" s="51"/>
      <c r="C99" s="52"/>
      <c r="D99" s="52"/>
      <c r="E99" s="52"/>
      <c r="F99" s="52"/>
      <c r="G99" s="52"/>
      <c r="H99" s="52"/>
      <c r="I99" s="52"/>
      <c r="J99" s="52"/>
      <c r="K99" s="52"/>
      <c r="L99" s="48"/>
      <c r="S99" s="31"/>
      <c r="T99" s="31"/>
      <c r="U99" s="31"/>
      <c r="V99" s="31"/>
      <c r="W99" s="31"/>
      <c r="X99" s="31"/>
      <c r="Y99" s="31"/>
      <c r="Z99" s="31"/>
      <c r="AA99" s="31"/>
      <c r="AB99" s="31"/>
      <c r="AC99" s="31"/>
      <c r="AD99" s="31"/>
      <c r="AE99" s="31"/>
    </row>
    <row r="100" spans="1:31" hidden="1"/>
    <row r="101" spans="1:31" hidden="1"/>
    <row r="102" spans="1:31" hidden="1"/>
    <row r="103" spans="1:31" s="2" customFormat="1" ht="6.95" customHeight="1">
      <c r="A103" s="31"/>
      <c r="B103" s="53"/>
      <c r="C103" s="54"/>
      <c r="D103" s="54"/>
      <c r="E103" s="54"/>
      <c r="F103" s="54"/>
      <c r="G103" s="54"/>
      <c r="H103" s="54"/>
      <c r="I103" s="54"/>
      <c r="J103" s="54"/>
      <c r="K103" s="54"/>
      <c r="L103" s="48"/>
      <c r="S103" s="31"/>
      <c r="T103" s="31"/>
      <c r="U103" s="31"/>
      <c r="V103" s="31"/>
      <c r="W103" s="31"/>
      <c r="X103" s="31"/>
      <c r="Y103" s="31"/>
      <c r="Z103" s="31"/>
      <c r="AA103" s="31"/>
      <c r="AB103" s="31"/>
      <c r="AC103" s="31"/>
      <c r="AD103" s="31"/>
      <c r="AE103" s="31"/>
    </row>
    <row r="104" spans="1:31" s="2" customFormat="1" ht="24.95" customHeight="1">
      <c r="A104" s="31"/>
      <c r="B104" s="32"/>
      <c r="C104" s="19" t="s">
        <v>105</v>
      </c>
      <c r="D104" s="33"/>
      <c r="E104" s="33"/>
      <c r="F104" s="33"/>
      <c r="G104" s="33"/>
      <c r="H104" s="33"/>
      <c r="I104" s="33"/>
      <c r="J104" s="33"/>
      <c r="K104" s="33"/>
      <c r="L104" s="48"/>
      <c r="S104" s="31"/>
      <c r="T104" s="31"/>
      <c r="U104" s="31"/>
      <c r="V104" s="31"/>
      <c r="W104" s="31"/>
      <c r="X104" s="31"/>
      <c r="Y104" s="31"/>
      <c r="Z104" s="31"/>
      <c r="AA104" s="31"/>
      <c r="AB104" s="31"/>
      <c r="AC104" s="31"/>
      <c r="AD104" s="31"/>
      <c r="AE104" s="31"/>
    </row>
    <row r="105" spans="1:31" s="2" customFormat="1" ht="6.95" customHeight="1">
      <c r="A105" s="31"/>
      <c r="B105" s="32"/>
      <c r="C105" s="33"/>
      <c r="D105" s="33"/>
      <c r="E105" s="33"/>
      <c r="F105" s="33"/>
      <c r="G105" s="33"/>
      <c r="H105" s="33"/>
      <c r="I105" s="33"/>
      <c r="J105" s="33"/>
      <c r="K105" s="33"/>
      <c r="L105" s="48"/>
      <c r="S105" s="31"/>
      <c r="T105" s="31"/>
      <c r="U105" s="31"/>
      <c r="V105" s="31"/>
      <c r="W105" s="31"/>
      <c r="X105" s="31"/>
      <c r="Y105" s="31"/>
      <c r="Z105" s="31"/>
      <c r="AA105" s="31"/>
      <c r="AB105" s="31"/>
      <c r="AC105" s="31"/>
      <c r="AD105" s="31"/>
      <c r="AE105" s="31"/>
    </row>
    <row r="106" spans="1:31" s="2" customFormat="1" ht="12" customHeight="1">
      <c r="A106" s="31"/>
      <c r="B106" s="32"/>
      <c r="C106" s="25" t="s">
        <v>16</v>
      </c>
      <c r="D106" s="33"/>
      <c r="E106" s="33"/>
      <c r="F106" s="33"/>
      <c r="G106" s="33"/>
      <c r="H106" s="33"/>
      <c r="I106" s="33"/>
      <c r="J106" s="33"/>
      <c r="K106" s="33"/>
      <c r="L106" s="48"/>
      <c r="S106" s="31"/>
      <c r="T106" s="31"/>
      <c r="U106" s="31"/>
      <c r="V106" s="31"/>
      <c r="W106" s="31"/>
      <c r="X106" s="31"/>
      <c r="Y106" s="31"/>
      <c r="Z106" s="31"/>
      <c r="AA106" s="31"/>
      <c r="AB106" s="31"/>
      <c r="AC106" s="31"/>
      <c r="AD106" s="31"/>
      <c r="AE106" s="31"/>
    </row>
    <row r="107" spans="1:31" s="2" customFormat="1" ht="16.5" customHeight="1">
      <c r="A107" s="31"/>
      <c r="B107" s="32"/>
      <c r="C107" s="33"/>
      <c r="D107" s="33"/>
      <c r="E107" s="233" t="str">
        <f>E7</f>
        <v>NNP Moravská Třebová - VYBAVENÍ</v>
      </c>
      <c r="F107" s="234"/>
      <c r="G107" s="234"/>
      <c r="H107" s="234"/>
      <c r="I107" s="33"/>
      <c r="J107" s="33"/>
      <c r="K107" s="33"/>
      <c r="L107" s="48"/>
      <c r="S107" s="31"/>
      <c r="T107" s="31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</row>
    <row r="108" spans="1:31" s="2" customFormat="1" ht="12" customHeight="1">
      <c r="A108" s="31"/>
      <c r="B108" s="32"/>
      <c r="C108" s="25" t="s">
        <v>97</v>
      </c>
      <c r="D108" s="33"/>
      <c r="E108" s="33"/>
      <c r="F108" s="33"/>
      <c r="G108" s="33"/>
      <c r="H108" s="33"/>
      <c r="I108" s="33"/>
      <c r="J108" s="33"/>
      <c r="K108" s="33"/>
      <c r="L108" s="48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09" spans="1:31" s="2" customFormat="1" ht="16.5" customHeight="1">
      <c r="A109" s="31"/>
      <c r="B109" s="32"/>
      <c r="C109" s="33"/>
      <c r="D109" s="33"/>
      <c r="E109" s="217" t="s">
        <v>130</v>
      </c>
      <c r="F109" s="232"/>
      <c r="G109" s="232"/>
      <c r="H109" s="232"/>
      <c r="I109" s="33"/>
      <c r="J109" s="33"/>
      <c r="K109" s="33"/>
      <c r="L109" s="48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pans="1:31" s="2" customFormat="1" ht="6.95" customHeight="1">
      <c r="A110" s="31"/>
      <c r="B110" s="32"/>
      <c r="C110" s="33"/>
      <c r="D110" s="33"/>
      <c r="E110" s="33"/>
      <c r="F110" s="33"/>
      <c r="G110" s="33"/>
      <c r="H110" s="33"/>
      <c r="I110" s="33"/>
      <c r="J110" s="33"/>
      <c r="K110" s="33"/>
      <c r="L110" s="48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pans="1:31" s="2" customFormat="1" ht="12" customHeight="1">
      <c r="A111" s="31"/>
      <c r="B111" s="32"/>
      <c r="C111" s="25" t="s">
        <v>22</v>
      </c>
      <c r="D111" s="33"/>
      <c r="E111" s="33"/>
      <c r="F111" s="23" t="str">
        <f>F12</f>
        <v>Moravská Třebová</v>
      </c>
      <c r="G111" s="33"/>
      <c r="H111" s="33"/>
      <c r="I111" s="25" t="s">
        <v>24</v>
      </c>
      <c r="J111" s="63" t="str">
        <f>IF(J12="","",J12)</f>
        <v>20. 4. 2021</v>
      </c>
      <c r="K111" s="33"/>
      <c r="L111" s="48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pans="1:31" s="2" customFormat="1" ht="6.95" customHeight="1">
      <c r="A112" s="31"/>
      <c r="B112" s="32"/>
      <c r="C112" s="33"/>
      <c r="D112" s="33"/>
      <c r="E112" s="33"/>
      <c r="F112" s="33"/>
      <c r="G112" s="33"/>
      <c r="H112" s="33"/>
      <c r="I112" s="33"/>
      <c r="J112" s="33"/>
      <c r="K112" s="33"/>
      <c r="L112" s="48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pans="1:65" s="2" customFormat="1" ht="25.7" customHeight="1">
      <c r="A113" s="31"/>
      <c r="B113" s="32"/>
      <c r="C113" s="25" t="s">
        <v>30</v>
      </c>
      <c r="D113" s="33"/>
      <c r="E113" s="33"/>
      <c r="F113" s="23" t="str">
        <f>E15</f>
        <v>Nemocnice následné péče Moravská Třebová</v>
      </c>
      <c r="G113" s="33"/>
      <c r="H113" s="33"/>
      <c r="I113" s="25" t="s">
        <v>38</v>
      </c>
      <c r="J113" s="29" t="str">
        <f>E21</f>
        <v>SIEBERT + TALAŠ, spol. s r.o.</v>
      </c>
      <c r="K113" s="33"/>
      <c r="L113" s="48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pans="1:65" s="2" customFormat="1" ht="25.7" customHeight="1">
      <c r="A114" s="31"/>
      <c r="B114" s="32"/>
      <c r="C114" s="25" t="s">
        <v>36</v>
      </c>
      <c r="D114" s="33"/>
      <c r="E114" s="33"/>
      <c r="F114" s="177" t="str">
        <f>IF(E18="","",E18)</f>
        <v>Vyplň údaj</v>
      </c>
      <c r="G114" s="33"/>
      <c r="H114" s="33"/>
      <c r="I114" s="25" t="s">
        <v>43</v>
      </c>
      <c r="J114" s="29" t="str">
        <f>E24</f>
        <v>SIEBERT + TALAŠ, spol. s r.o.</v>
      </c>
      <c r="K114" s="33"/>
      <c r="L114" s="48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pans="1:65" s="2" customFormat="1" ht="10.35" customHeight="1">
      <c r="A115" s="31"/>
      <c r="B115" s="32"/>
      <c r="C115" s="33"/>
      <c r="D115" s="33"/>
      <c r="E115" s="33"/>
      <c r="F115" s="33"/>
      <c r="G115" s="33"/>
      <c r="H115" s="33"/>
      <c r="I115" s="33"/>
      <c r="J115" s="33"/>
      <c r="K115" s="33"/>
      <c r="L115" s="48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pans="1:65" s="10" customFormat="1" ht="29.25" customHeight="1">
      <c r="A116" s="146"/>
      <c r="B116" s="147"/>
      <c r="C116" s="148" t="s">
        <v>106</v>
      </c>
      <c r="D116" s="149" t="s">
        <v>70</v>
      </c>
      <c r="E116" s="149" t="s">
        <v>66</v>
      </c>
      <c r="F116" s="149" t="s">
        <v>67</v>
      </c>
      <c r="G116" s="149" t="s">
        <v>107</v>
      </c>
      <c r="H116" s="149" t="s">
        <v>108</v>
      </c>
      <c r="I116" s="149" t="s">
        <v>109</v>
      </c>
      <c r="J116" s="150" t="s">
        <v>101</v>
      </c>
      <c r="K116" s="151" t="s">
        <v>110</v>
      </c>
      <c r="L116" s="152"/>
      <c r="M116" s="72" t="s">
        <v>1</v>
      </c>
      <c r="N116" s="73" t="s">
        <v>49</v>
      </c>
      <c r="O116" s="73" t="s">
        <v>111</v>
      </c>
      <c r="P116" s="73" t="s">
        <v>112</v>
      </c>
      <c r="Q116" s="73" t="s">
        <v>113</v>
      </c>
      <c r="R116" s="73" t="s">
        <v>114</v>
      </c>
      <c r="S116" s="73" t="s">
        <v>115</v>
      </c>
      <c r="T116" s="74" t="s">
        <v>116</v>
      </c>
      <c r="U116" s="146"/>
      <c r="V116" s="146"/>
      <c r="W116" s="146"/>
      <c r="X116" s="146"/>
      <c r="Y116" s="146"/>
      <c r="Z116" s="146"/>
      <c r="AA116" s="146"/>
      <c r="AB116" s="146"/>
      <c r="AC116" s="146"/>
      <c r="AD116" s="146"/>
      <c r="AE116" s="146"/>
    </row>
    <row r="117" spans="1:65" s="2" customFormat="1" ht="22.9" customHeight="1">
      <c r="A117" s="31"/>
      <c r="B117" s="32"/>
      <c r="C117" s="79" t="s">
        <v>117</v>
      </c>
      <c r="D117" s="33"/>
      <c r="E117" s="33"/>
      <c r="F117" s="33"/>
      <c r="G117" s="33"/>
      <c r="H117" s="33"/>
      <c r="I117" s="33"/>
      <c r="J117" s="153">
        <f>BK117</f>
        <v>0</v>
      </c>
      <c r="K117" s="33"/>
      <c r="L117" s="36"/>
      <c r="M117" s="75"/>
      <c r="N117" s="154"/>
      <c r="O117" s="76"/>
      <c r="P117" s="155">
        <f>P118</f>
        <v>0</v>
      </c>
      <c r="Q117" s="76"/>
      <c r="R117" s="155">
        <f>R118</f>
        <v>0</v>
      </c>
      <c r="S117" s="76"/>
      <c r="T117" s="156">
        <f>T118</f>
        <v>0</v>
      </c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  <c r="AT117" s="13" t="s">
        <v>84</v>
      </c>
      <c r="AU117" s="13" t="s">
        <v>103</v>
      </c>
      <c r="BK117" s="157">
        <f>BK118</f>
        <v>0</v>
      </c>
    </row>
    <row r="118" spans="1:65" s="11" customFormat="1" ht="25.9" customHeight="1">
      <c r="B118" s="158"/>
      <c r="C118" s="159"/>
      <c r="D118" s="160" t="s">
        <v>84</v>
      </c>
      <c r="E118" s="161" t="s">
        <v>90</v>
      </c>
      <c r="F118" s="161" t="s">
        <v>131</v>
      </c>
      <c r="G118" s="159"/>
      <c r="H118" s="159"/>
      <c r="I118" s="162"/>
      <c r="J118" s="163">
        <f>BK118</f>
        <v>0</v>
      </c>
      <c r="K118" s="159"/>
      <c r="L118" s="164"/>
      <c r="M118" s="165"/>
      <c r="N118" s="166"/>
      <c r="O118" s="166"/>
      <c r="P118" s="167">
        <f>SUM(P119:P121)</f>
        <v>0</v>
      </c>
      <c r="Q118" s="166"/>
      <c r="R118" s="167">
        <f>SUM(R119:R121)</f>
        <v>0</v>
      </c>
      <c r="S118" s="166"/>
      <c r="T118" s="168">
        <f>SUM(T119:T121)</f>
        <v>0</v>
      </c>
      <c r="AR118" s="169" t="s">
        <v>93</v>
      </c>
      <c r="AT118" s="170" t="s">
        <v>84</v>
      </c>
      <c r="AU118" s="170" t="s">
        <v>85</v>
      </c>
      <c r="AY118" s="169" t="s">
        <v>118</v>
      </c>
      <c r="BK118" s="171">
        <f>SUM(BK119:BK121)</f>
        <v>0</v>
      </c>
    </row>
    <row r="119" spans="1:65" s="2" customFormat="1" ht="21.75" customHeight="1">
      <c r="A119" s="31"/>
      <c r="B119" s="32"/>
      <c r="C119" s="172">
        <v>1</v>
      </c>
      <c r="D119" s="172" t="s">
        <v>119</v>
      </c>
      <c r="E119" s="173" t="s">
        <v>128</v>
      </c>
      <c r="F119" s="174" t="s">
        <v>123</v>
      </c>
      <c r="G119" s="175" t="s">
        <v>120</v>
      </c>
      <c r="H119" s="176">
        <v>53</v>
      </c>
      <c r="I119" s="177"/>
      <c r="J119" s="178">
        <f t="shared" ref="J119" si="0">ROUND(I119*H119,2)</f>
        <v>0</v>
      </c>
      <c r="K119" s="179"/>
      <c r="L119" s="36"/>
      <c r="M119" s="180" t="s">
        <v>1</v>
      </c>
      <c r="N119" s="181" t="s">
        <v>50</v>
      </c>
      <c r="O119" s="68"/>
      <c r="P119" s="182">
        <f t="shared" ref="P119" si="1">O119*H119</f>
        <v>0</v>
      </c>
      <c r="Q119" s="182">
        <v>0</v>
      </c>
      <c r="R119" s="182">
        <f t="shared" ref="R119" si="2">Q119*H119</f>
        <v>0</v>
      </c>
      <c r="S119" s="182">
        <v>0</v>
      </c>
      <c r="T119" s="183">
        <f t="shared" ref="T119" si="3">S119*H119</f>
        <v>0</v>
      </c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  <c r="AR119" s="184" t="s">
        <v>121</v>
      </c>
      <c r="AT119" s="184" t="s">
        <v>119</v>
      </c>
      <c r="AU119" s="184" t="s">
        <v>93</v>
      </c>
      <c r="AY119" s="13" t="s">
        <v>118</v>
      </c>
      <c r="BE119" s="185">
        <f t="shared" ref="BE119" si="4">IF(N119="základní",J119,0)</f>
        <v>0</v>
      </c>
      <c r="BF119" s="185">
        <f t="shared" ref="BF119" si="5">IF(N119="snížená",J119,0)</f>
        <v>0</v>
      </c>
      <c r="BG119" s="185">
        <f t="shared" ref="BG119" si="6">IF(N119="zákl. přenesená",J119,0)</f>
        <v>0</v>
      </c>
      <c r="BH119" s="185">
        <f t="shared" ref="BH119" si="7">IF(N119="sníž. přenesená",J119,0)</f>
        <v>0</v>
      </c>
      <c r="BI119" s="185">
        <f t="shared" ref="BI119" si="8">IF(N119="nulová",J119,0)</f>
        <v>0</v>
      </c>
      <c r="BJ119" s="13" t="s">
        <v>93</v>
      </c>
      <c r="BK119" s="185">
        <f t="shared" ref="BK119" si="9">ROUND(I119*H119,2)</f>
        <v>0</v>
      </c>
      <c r="BL119" s="13" t="s">
        <v>121</v>
      </c>
      <c r="BM119" s="184" t="s">
        <v>124</v>
      </c>
    </row>
    <row r="120" spans="1:65" s="2" customFormat="1" ht="68.25">
      <c r="A120" s="31"/>
      <c r="B120" s="32"/>
      <c r="C120" s="33"/>
      <c r="D120" s="186" t="s">
        <v>122</v>
      </c>
      <c r="E120" s="33"/>
      <c r="F120" s="187" t="s">
        <v>127</v>
      </c>
      <c r="G120" s="33"/>
      <c r="H120" s="33"/>
      <c r="I120" s="188"/>
      <c r="J120" s="33"/>
      <c r="K120" s="33"/>
      <c r="L120" s="36"/>
      <c r="M120" s="189"/>
      <c r="N120" s="190"/>
      <c r="O120" s="68"/>
      <c r="P120" s="68"/>
      <c r="Q120" s="68"/>
      <c r="R120" s="68"/>
      <c r="S120" s="68"/>
      <c r="T120" s="69"/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  <c r="AT120" s="13" t="s">
        <v>122</v>
      </c>
      <c r="AU120" s="13" t="s">
        <v>93</v>
      </c>
    </row>
    <row r="121" spans="1:65" s="2" customFormat="1" ht="39.75" customHeight="1">
      <c r="A121" s="31"/>
      <c r="B121" s="32"/>
      <c r="C121" s="172">
        <v>2</v>
      </c>
      <c r="D121" s="172" t="s">
        <v>119</v>
      </c>
      <c r="E121" s="173" t="s">
        <v>129</v>
      </c>
      <c r="F121" s="174" t="s">
        <v>126</v>
      </c>
      <c r="G121" s="175" t="s">
        <v>120</v>
      </c>
      <c r="H121" s="176">
        <v>53</v>
      </c>
      <c r="I121" s="177"/>
      <c r="J121" s="178">
        <f>ROUND(I121*H121,2)</f>
        <v>0</v>
      </c>
      <c r="K121" s="179"/>
      <c r="L121" s="36"/>
      <c r="M121" s="180" t="s">
        <v>1</v>
      </c>
      <c r="N121" s="181" t="s">
        <v>50</v>
      </c>
      <c r="O121" s="68"/>
      <c r="P121" s="182">
        <f>O121*H121</f>
        <v>0</v>
      </c>
      <c r="Q121" s="182">
        <v>0</v>
      </c>
      <c r="R121" s="182">
        <f>Q121*H121</f>
        <v>0</v>
      </c>
      <c r="S121" s="182">
        <v>0</v>
      </c>
      <c r="T121" s="183">
        <f>S121*H121</f>
        <v>0</v>
      </c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  <c r="AR121" s="184" t="s">
        <v>121</v>
      </c>
      <c r="AT121" s="184" t="s">
        <v>119</v>
      </c>
      <c r="AU121" s="184" t="s">
        <v>93</v>
      </c>
      <c r="AY121" s="13" t="s">
        <v>118</v>
      </c>
      <c r="BE121" s="185">
        <f>IF(N121="základní",J121,0)</f>
        <v>0</v>
      </c>
      <c r="BF121" s="185">
        <f>IF(N121="snížená",J121,0)</f>
        <v>0</v>
      </c>
      <c r="BG121" s="185">
        <f>IF(N121="zákl. přenesená",J121,0)</f>
        <v>0</v>
      </c>
      <c r="BH121" s="185">
        <f>IF(N121="sníž. přenesená",J121,0)</f>
        <v>0</v>
      </c>
      <c r="BI121" s="185">
        <f>IF(N121="nulová",J121,0)</f>
        <v>0</v>
      </c>
      <c r="BJ121" s="13" t="s">
        <v>93</v>
      </c>
      <c r="BK121" s="185">
        <f>ROUND(I121*H121,2)</f>
        <v>0</v>
      </c>
      <c r="BL121" s="13" t="s">
        <v>121</v>
      </c>
      <c r="BM121" s="184" t="s">
        <v>125</v>
      </c>
    </row>
    <row r="122" spans="1:65" s="2" customFormat="1" ht="6.95" customHeight="1">
      <c r="A122" s="31"/>
      <c r="B122" s="51"/>
      <c r="C122" s="52"/>
      <c r="D122" s="52"/>
      <c r="E122" s="52"/>
      <c r="F122" s="52"/>
      <c r="G122" s="52"/>
      <c r="H122" s="52"/>
      <c r="I122" s="52"/>
      <c r="J122" s="52"/>
      <c r="K122" s="52"/>
      <c r="L122" s="36"/>
      <c r="M122" s="31"/>
      <c r="O122" s="31"/>
      <c r="P122" s="31"/>
      <c r="Q122" s="31"/>
      <c r="R122" s="31"/>
      <c r="S122" s="31"/>
      <c r="T122" s="31"/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</row>
  </sheetData>
  <sheetProtection algorithmName="SHA-512" hashValue="w2qm/JqHRGp/xCqw6LVnFwaJ63Kybwh3rq/4I8R6qn7raXta18uXKOGId3mTqiz1MZyQruBtJ9dDaipF29TL2A==" saltValue="XihIsmapus6Dnz6UkzaBXg==" spinCount="100000" sheet="1" objects="1" scenarios="1" formatColumns="0" formatRows="0" autoFilter="0"/>
  <autoFilter ref="C116:K121" xr:uid="{00000000-0009-0000-0000-000001000000}"/>
  <mergeCells count="9">
    <mergeCell ref="E87:H87"/>
    <mergeCell ref="E107:H107"/>
    <mergeCell ref="E109:H109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4</vt:i4>
      </vt:variant>
    </vt:vector>
  </HeadingPairs>
  <TitlesOfParts>
    <vt:vector size="5" baseType="lpstr">
      <vt:lpstr>IT - Projekt IT NNP</vt:lpstr>
      <vt:lpstr>'IT - Projekt IT NNP'!Názvy_tisku</vt:lpstr>
      <vt:lpstr>'Rekapitulace stavby'!Názvy_tisku</vt:lpstr>
      <vt:lpstr>'IT - Projekt IT NNP'!Oblast_tisku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 Vasina</dc:creator>
  <cp:lastModifiedBy>Jan Benacek</cp:lastModifiedBy>
  <dcterms:created xsi:type="dcterms:W3CDTF">2021-06-07T03:09:25Z</dcterms:created>
  <dcterms:modified xsi:type="dcterms:W3CDTF">2021-10-05T13:15:00Z</dcterms:modified>
</cp:coreProperties>
</file>